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l905\Desktop\奉呈リスト\差し替え用\"/>
    </mc:Choice>
  </mc:AlternateContent>
  <xr:revisionPtr revIDLastSave="0" documentId="13_ncr:1_{58E11684-5917-4575-982B-B54AF8BFD5F1}" xr6:coauthVersionLast="36" xr6:coauthVersionMax="36" xr10:uidLastSave="{00000000-0000-0000-0000-000000000000}"/>
  <bookViews>
    <workbookView xWindow="0" yWindow="0" windowWidth="12600" windowHeight="12135" xr2:uid="{09A2F747-5677-44EC-9076-AD7F17DF9C35}"/>
  </bookViews>
  <sheets>
    <sheet name="統合・特殊資料（3104冊）" sheetId="20" r:id="rId1"/>
  </sheets>
  <definedNames>
    <definedName name="_xlnm._FilterDatabase" localSheetId="0" hidden="1">'統合・特殊資料（3104冊）'!$A$1:$E$3183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43" i="20" l="1"/>
  <c r="A1744" i="20"/>
  <c r="A1745" i="20"/>
  <c r="A1746" i="20"/>
  <c r="A1747" i="20"/>
  <c r="A1748" i="20"/>
  <c r="A1749" i="20"/>
  <c r="A1750" i="20"/>
  <c r="A1751" i="20"/>
  <c r="A1742" i="20"/>
  <c r="A1752" i="20"/>
  <c r="A1753" i="20"/>
  <c r="A1754" i="20"/>
  <c r="A1755" i="20"/>
  <c r="A1756" i="20"/>
  <c r="A1757" i="20"/>
  <c r="A1758" i="20"/>
  <c r="A1759" i="20"/>
  <c r="A1760" i="20"/>
  <c r="A1761" i="20"/>
  <c r="A1762" i="20"/>
  <c r="A1763" i="20"/>
  <c r="A1764" i="20"/>
  <c r="A1765" i="20"/>
  <c r="A1766" i="20"/>
  <c r="A1767" i="20"/>
  <c r="A1768" i="20"/>
  <c r="A1769" i="20"/>
  <c r="A1770" i="20"/>
  <c r="A1771" i="20"/>
  <c r="A1772" i="20"/>
  <c r="A1773" i="20"/>
  <c r="A1774" i="20"/>
  <c r="A1775" i="20"/>
  <c r="A1776" i="20"/>
  <c r="A1777" i="20"/>
  <c r="A1778" i="20"/>
  <c r="A1779" i="20"/>
  <c r="A1780" i="20"/>
  <c r="A1781" i="20"/>
  <c r="A1782" i="20"/>
  <c r="A1783" i="20"/>
  <c r="A1784" i="20"/>
  <c r="A1785" i="20"/>
  <c r="A1786" i="20"/>
  <c r="A1787" i="20"/>
  <c r="A1788" i="20"/>
  <c r="A1789" i="20"/>
  <c r="A1790" i="20"/>
  <c r="A1791" i="20"/>
  <c r="A1792" i="20"/>
  <c r="A1793" i="20"/>
  <c r="A1794" i="20"/>
  <c r="A1795" i="20"/>
  <c r="A1796" i="20"/>
  <c r="A1797" i="20"/>
  <c r="A1798" i="20"/>
  <c r="A1799" i="20"/>
  <c r="A1800" i="20"/>
  <c r="A1801" i="20"/>
  <c r="A1802" i="20"/>
  <c r="A1803" i="20"/>
  <c r="A1804" i="20"/>
  <c r="A1805" i="20"/>
  <c r="A1806" i="20"/>
  <c r="A1807" i="20"/>
  <c r="A1808" i="20"/>
  <c r="A1809" i="20"/>
  <c r="A1810" i="20"/>
  <c r="A1811" i="20"/>
  <c r="A1812" i="20"/>
  <c r="A1813" i="20"/>
  <c r="A1814" i="20"/>
  <c r="A1815" i="20"/>
  <c r="A1816" i="20"/>
  <c r="A1817" i="20"/>
  <c r="A1818" i="20"/>
  <c r="A1819" i="20"/>
  <c r="A1820" i="20"/>
  <c r="A1821" i="20"/>
  <c r="A1822" i="20"/>
  <c r="A1823" i="20"/>
  <c r="A1824" i="20"/>
  <c r="A1825" i="20"/>
  <c r="A1826" i="20"/>
  <c r="A1827" i="20"/>
  <c r="A1828" i="20"/>
  <c r="A1829" i="20"/>
  <c r="A1830" i="20"/>
  <c r="A1831" i="20"/>
  <c r="A1832" i="20"/>
  <c r="A1833" i="20"/>
  <c r="A1834" i="20"/>
  <c r="A1835" i="20"/>
  <c r="A1836" i="20"/>
  <c r="A1837" i="20"/>
  <c r="A1838" i="20"/>
  <c r="A1839" i="20"/>
  <c r="A1840" i="20"/>
  <c r="A1841" i="20"/>
  <c r="A1842" i="20"/>
  <c r="A1843" i="20"/>
  <c r="A1844" i="20"/>
  <c r="A1845" i="20"/>
  <c r="A1846" i="20"/>
  <c r="A1847" i="20"/>
  <c r="A1848" i="20"/>
  <c r="A1849" i="20"/>
  <c r="A1850" i="20"/>
  <c r="A1851" i="20"/>
  <c r="A1852" i="20"/>
  <c r="A1853" i="20"/>
  <c r="A1854" i="20"/>
  <c r="A1855" i="20"/>
  <c r="A1856" i="20"/>
  <c r="A1857" i="20"/>
  <c r="A1858" i="20"/>
  <c r="A1859" i="20"/>
  <c r="A1860" i="20"/>
  <c r="A1861" i="20"/>
  <c r="A1862" i="20"/>
  <c r="A1863" i="20"/>
  <c r="A1864" i="20"/>
  <c r="A1865" i="20"/>
  <c r="A1866" i="20"/>
  <c r="A1867" i="20"/>
  <c r="A1868" i="20"/>
  <c r="A1869" i="20"/>
  <c r="A1870" i="20"/>
  <c r="A1871" i="20"/>
  <c r="A1872" i="20"/>
  <c r="A1873" i="20"/>
  <c r="A665" i="20" l="1"/>
  <c r="A666" i="20"/>
  <c r="A667" i="20"/>
  <c r="A668" i="20"/>
  <c r="A669" i="20"/>
  <c r="A670" i="20"/>
  <c r="A671" i="20"/>
  <c r="A672" i="20"/>
  <c r="A673" i="20"/>
  <c r="A674" i="20"/>
  <c r="A675" i="20"/>
  <c r="A676" i="20"/>
  <c r="A677" i="20"/>
  <c r="A678" i="20"/>
  <c r="A679" i="20"/>
  <c r="A680" i="20"/>
  <c r="A681" i="20"/>
  <c r="A682" i="20"/>
  <c r="A683" i="20"/>
  <c r="A684" i="20"/>
  <c r="A685" i="20"/>
  <c r="A686" i="20"/>
  <c r="A687" i="20"/>
  <c r="A689" i="20"/>
  <c r="A690" i="20"/>
  <c r="A691" i="20"/>
  <c r="A692" i="20"/>
  <c r="A693" i="20"/>
  <c r="A694" i="20"/>
  <c r="A695" i="20"/>
  <c r="A697" i="20"/>
  <c r="A698" i="20"/>
  <c r="A699" i="20"/>
  <c r="A700" i="20"/>
  <c r="A701" i="20"/>
  <c r="A702" i="20"/>
  <c r="A703" i="20"/>
  <c r="A704" i="20"/>
  <c r="A705" i="20"/>
  <c r="A706" i="20"/>
  <c r="A707" i="20"/>
  <c r="A708" i="20"/>
  <c r="A709" i="20"/>
  <c r="A710" i="20"/>
  <c r="A711" i="20"/>
  <c r="A712" i="20"/>
  <c r="A713" i="20"/>
  <c r="A714" i="20"/>
  <c r="A715" i="20"/>
  <c r="A716" i="20"/>
  <c r="A717" i="20"/>
  <c r="A718" i="20"/>
  <c r="A719" i="20"/>
  <c r="A3176" i="20"/>
  <c r="A3177" i="20"/>
  <c r="A3178" i="20"/>
  <c r="A3179" i="20"/>
  <c r="A3180" i="20"/>
  <c r="A3181" i="20"/>
  <c r="A3182" i="20"/>
  <c r="A3183" i="20"/>
  <c r="A3175" i="20"/>
  <c r="A3173" i="20"/>
  <c r="A3167" i="20"/>
  <c r="A3168" i="20"/>
  <c r="A3169" i="20"/>
  <c r="A3170" i="20"/>
  <c r="A3171" i="20"/>
  <c r="A3166" i="20"/>
  <c r="A3161" i="20"/>
  <c r="A3162" i="20"/>
  <c r="A3163" i="20"/>
  <c r="A3164" i="20"/>
  <c r="A3160" i="20"/>
  <c r="A3155" i="20"/>
  <c r="A3156" i="20"/>
  <c r="A3157" i="20"/>
  <c r="A3158" i="20"/>
  <c r="A3154" i="20"/>
  <c r="A3116" i="20"/>
  <c r="A3117" i="20"/>
  <c r="A3118" i="20"/>
  <c r="A3119" i="20"/>
  <c r="A3120" i="20"/>
  <c r="A3121" i="20"/>
  <c r="A3122" i="20"/>
  <c r="A3123" i="20"/>
  <c r="A3124" i="20"/>
  <c r="A3125" i="20"/>
  <c r="A3126" i="20"/>
  <c r="A3127" i="20"/>
  <c r="A3128" i="20"/>
  <c r="A3129" i="20"/>
  <c r="A3130" i="20"/>
  <c r="A3131" i="20"/>
  <c r="A3132" i="20"/>
  <c r="A3133" i="20"/>
  <c r="A3134" i="20"/>
  <c r="A3135" i="20"/>
  <c r="A3136" i="20"/>
  <c r="A3137" i="20"/>
  <c r="A3138" i="20"/>
  <c r="A3139" i="20"/>
  <c r="A3140" i="20"/>
  <c r="A3141" i="20"/>
  <c r="A3142" i="20"/>
  <c r="A3143" i="20"/>
  <c r="A3144" i="20"/>
  <c r="A3145" i="20"/>
  <c r="A3146" i="20"/>
  <c r="A3147" i="20"/>
  <c r="A3148" i="20"/>
  <c r="A3149" i="20"/>
  <c r="A3150" i="20"/>
  <c r="A3151" i="20"/>
  <c r="A3152" i="20"/>
  <c r="A3115" i="20"/>
  <c r="A3113" i="20"/>
  <c r="A3106" i="20"/>
  <c r="A3107" i="20"/>
  <c r="A3108" i="20"/>
  <c r="A3109" i="20"/>
  <c r="A3110" i="20"/>
  <c r="A3111" i="20"/>
  <c r="A3105" i="20"/>
  <c r="A3095" i="20"/>
  <c r="A3096" i="20"/>
  <c r="A3097" i="20"/>
  <c r="A3098" i="20"/>
  <c r="A3099" i="20"/>
  <c r="A3100" i="20"/>
  <c r="A3101" i="20"/>
  <c r="A3102" i="20"/>
  <c r="A3103" i="20"/>
  <c r="A3094" i="20"/>
  <c r="A3091" i="20"/>
  <c r="A3092" i="20"/>
  <c r="A3090" i="20"/>
  <c r="A3085" i="20"/>
  <c r="A3086" i="20"/>
  <c r="A3087" i="20"/>
  <c r="A3088" i="20"/>
  <c r="A3084" i="20"/>
  <c r="A3080" i="20"/>
  <c r="A3081" i="20"/>
  <c r="A3082" i="20"/>
  <c r="A3079" i="20"/>
  <c r="A2957" i="20"/>
  <c r="A2958" i="20"/>
  <c r="A2959" i="20"/>
  <c r="A2960" i="20"/>
  <c r="A2961" i="20"/>
  <c r="A2962" i="20"/>
  <c r="A2963" i="20"/>
  <c r="A2964" i="20"/>
  <c r="A2965" i="20"/>
  <c r="A2966" i="20"/>
  <c r="A2967" i="20"/>
  <c r="A2968" i="20"/>
  <c r="A2969" i="20"/>
  <c r="A2970" i="20"/>
  <c r="A2971" i="20"/>
  <c r="A2972" i="20"/>
  <c r="A2973" i="20"/>
  <c r="A2974" i="20"/>
  <c r="A2975" i="20"/>
  <c r="A2976" i="20"/>
  <c r="A2977" i="20"/>
  <c r="A2978" i="20"/>
  <c r="A2979" i="20"/>
  <c r="A2980" i="20"/>
  <c r="A2981" i="20"/>
  <c r="A2982" i="20"/>
  <c r="A2983" i="20"/>
  <c r="A2984" i="20"/>
  <c r="A2985" i="20"/>
  <c r="A2986" i="20"/>
  <c r="A2987" i="20"/>
  <c r="A2988" i="20"/>
  <c r="A2989" i="20"/>
  <c r="A2990" i="20"/>
  <c r="A2991" i="20"/>
  <c r="A2992" i="20"/>
  <c r="A2993" i="20"/>
  <c r="A2994" i="20"/>
  <c r="A2995" i="20"/>
  <c r="A2996" i="20"/>
  <c r="A2997" i="20"/>
  <c r="A2998" i="20"/>
  <c r="A2999" i="20"/>
  <c r="A3000" i="20"/>
  <c r="A3001" i="20"/>
  <c r="A3002" i="20"/>
  <c r="A3003" i="20"/>
  <c r="A3004" i="20"/>
  <c r="A3005" i="20"/>
  <c r="A3006" i="20"/>
  <c r="A3007" i="20"/>
  <c r="A3008" i="20"/>
  <c r="A3009" i="20"/>
  <c r="A3010" i="20"/>
  <c r="A3011" i="20"/>
  <c r="A3012" i="20"/>
  <c r="A3013" i="20"/>
  <c r="A3014" i="20"/>
  <c r="A3015" i="20"/>
  <c r="A3016" i="20"/>
  <c r="A3017" i="20"/>
  <c r="A3018" i="20"/>
  <c r="A3019" i="20"/>
  <c r="A3020" i="20"/>
  <c r="A3021" i="20"/>
  <c r="A3022" i="20"/>
  <c r="A3023" i="20"/>
  <c r="A3024" i="20"/>
  <c r="A3025" i="20"/>
  <c r="A3026" i="20"/>
  <c r="A3027" i="20"/>
  <c r="A3028" i="20"/>
  <c r="A3029" i="20"/>
  <c r="A3030" i="20"/>
  <c r="A3031" i="20"/>
  <c r="A3032" i="20"/>
  <c r="A3033" i="20"/>
  <c r="A3034" i="20"/>
  <c r="A3035" i="20"/>
  <c r="A3036" i="20"/>
  <c r="A3037" i="20"/>
  <c r="A3038" i="20"/>
  <c r="A3039" i="20"/>
  <c r="A3040" i="20"/>
  <c r="A3041" i="20"/>
  <c r="A3042" i="20"/>
  <c r="A3043" i="20"/>
  <c r="A3044" i="20"/>
  <c r="A3045" i="20"/>
  <c r="A3046" i="20"/>
  <c r="A3047" i="20"/>
  <c r="A3048" i="20"/>
  <c r="A3049" i="20"/>
  <c r="A3050" i="20"/>
  <c r="A3051" i="20"/>
  <c r="A3052" i="20"/>
  <c r="A3053" i="20"/>
  <c r="A3054" i="20"/>
  <c r="A3055" i="20"/>
  <c r="A3056" i="20"/>
  <c r="A3057" i="20"/>
  <c r="A3058" i="20"/>
  <c r="A3059" i="20"/>
  <c r="A3060" i="20"/>
  <c r="A3061" i="20"/>
  <c r="A3062" i="20"/>
  <c r="A3063" i="20"/>
  <c r="A3064" i="20"/>
  <c r="A3065" i="20"/>
  <c r="A3066" i="20"/>
  <c r="A3067" i="20"/>
  <c r="A3068" i="20"/>
  <c r="A3069" i="20"/>
  <c r="A3070" i="20"/>
  <c r="A3071" i="20"/>
  <c r="A3072" i="20"/>
  <c r="A3073" i="20"/>
  <c r="A3074" i="20"/>
  <c r="A3075" i="20"/>
  <c r="A3076" i="20"/>
  <c r="A3077" i="20"/>
  <c r="A2956" i="20"/>
  <c r="A2541" i="20"/>
  <c r="A2542" i="20"/>
  <c r="A2543" i="20"/>
  <c r="A2544" i="20"/>
  <c r="A2545" i="20"/>
  <c r="A2546" i="20"/>
  <c r="A2547" i="20"/>
  <c r="A2548" i="20"/>
  <c r="A2549" i="20"/>
  <c r="A2550" i="20"/>
  <c r="A2551" i="20"/>
  <c r="A2552" i="20"/>
  <c r="A2553" i="20"/>
  <c r="A2554" i="20"/>
  <c r="A2555" i="20"/>
  <c r="A2556" i="20"/>
  <c r="A2557" i="20"/>
  <c r="A2558" i="20"/>
  <c r="A2559" i="20"/>
  <c r="A2560" i="20"/>
  <c r="A2561" i="20"/>
  <c r="A2562" i="20"/>
  <c r="A2563" i="20"/>
  <c r="A2564" i="20"/>
  <c r="A2565" i="20"/>
  <c r="A2566" i="20"/>
  <c r="A2567" i="20"/>
  <c r="A2568" i="20"/>
  <c r="A2569" i="20"/>
  <c r="A2570" i="20"/>
  <c r="A2571" i="20"/>
  <c r="A2572" i="20"/>
  <c r="A2573" i="20"/>
  <c r="A2574" i="20"/>
  <c r="A2575" i="20"/>
  <c r="A2576" i="20"/>
  <c r="A2577" i="20"/>
  <c r="A2578" i="20"/>
  <c r="A2579" i="20"/>
  <c r="A2580" i="20"/>
  <c r="A2581" i="20"/>
  <c r="A2582" i="20"/>
  <c r="A2583" i="20"/>
  <c r="A2584" i="20"/>
  <c r="A2585" i="20"/>
  <c r="A2586" i="20"/>
  <c r="A2587" i="20"/>
  <c r="A2588" i="20"/>
  <c r="A2589" i="20"/>
  <c r="A2590" i="20"/>
  <c r="A2591" i="20"/>
  <c r="A2592" i="20"/>
  <c r="A2593" i="20"/>
  <c r="A2594" i="20"/>
  <c r="A2595" i="20"/>
  <c r="A2596" i="20"/>
  <c r="A2597" i="20"/>
  <c r="A2598" i="20"/>
  <c r="A2599" i="20"/>
  <c r="A2600" i="20"/>
  <c r="A2601" i="20"/>
  <c r="A2602" i="20"/>
  <c r="A2603" i="20"/>
  <c r="A2604" i="20"/>
  <c r="A2605" i="20"/>
  <c r="A2606" i="20"/>
  <c r="A2607" i="20"/>
  <c r="A2608" i="20"/>
  <c r="A2609" i="20"/>
  <c r="A2610" i="20"/>
  <c r="A2611" i="20"/>
  <c r="A2612" i="20"/>
  <c r="A2613" i="20"/>
  <c r="A2614" i="20"/>
  <c r="A2615" i="20"/>
  <c r="A2616" i="20"/>
  <c r="A2617" i="20"/>
  <c r="A2618" i="20"/>
  <c r="A2619" i="20"/>
  <c r="A2620" i="20"/>
  <c r="A2621" i="20"/>
  <c r="A2622" i="20"/>
  <c r="A2623" i="20"/>
  <c r="A2624" i="20"/>
  <c r="A2625" i="20"/>
  <c r="A2626" i="20"/>
  <c r="A2627" i="20"/>
  <c r="A2628" i="20"/>
  <c r="A2629" i="20"/>
  <c r="A2630" i="20"/>
  <c r="A2631" i="20"/>
  <c r="A2632" i="20"/>
  <c r="A2633" i="20"/>
  <c r="A2634" i="20"/>
  <c r="A2635" i="20"/>
  <c r="A2636" i="20"/>
  <c r="A2637" i="20"/>
  <c r="A2638" i="20"/>
  <c r="A2639" i="20"/>
  <c r="A2640" i="20"/>
  <c r="A2641" i="20"/>
  <c r="A2642" i="20"/>
  <c r="A2643" i="20"/>
  <c r="A2644" i="20"/>
  <c r="A2645" i="20"/>
  <c r="A2646" i="20"/>
  <c r="A2647" i="20"/>
  <c r="A2648" i="20"/>
  <c r="A2649" i="20"/>
  <c r="A2650" i="20"/>
  <c r="A2651" i="20"/>
  <c r="A2652" i="20"/>
  <c r="A2653" i="20"/>
  <c r="A2654" i="20"/>
  <c r="A2655" i="20"/>
  <c r="A2656" i="20"/>
  <c r="A2657" i="20"/>
  <c r="A2658" i="20"/>
  <c r="A2659" i="20"/>
  <c r="A2660" i="20"/>
  <c r="A2661" i="20"/>
  <c r="A2662" i="20"/>
  <c r="A2663" i="20"/>
  <c r="A2664" i="20"/>
  <c r="A2665" i="20"/>
  <c r="A2666" i="20"/>
  <c r="A2667" i="20"/>
  <c r="A2668" i="20"/>
  <c r="A2669" i="20"/>
  <c r="A2670" i="20"/>
  <c r="A2671" i="20"/>
  <c r="A2672" i="20"/>
  <c r="A2673" i="20"/>
  <c r="A2674" i="20"/>
  <c r="A2675" i="20"/>
  <c r="A2676" i="20"/>
  <c r="A2677" i="20"/>
  <c r="A2678" i="20"/>
  <c r="A2679" i="20"/>
  <c r="A2680" i="20"/>
  <c r="A2681" i="20"/>
  <c r="A2682" i="20"/>
  <c r="A2683" i="20"/>
  <c r="A2684" i="20"/>
  <c r="A2685" i="20"/>
  <c r="A2686" i="20"/>
  <c r="A2687" i="20"/>
  <c r="A2688" i="20"/>
  <c r="A2689" i="20"/>
  <c r="A2690" i="20"/>
  <c r="A2691" i="20"/>
  <c r="A2692" i="20"/>
  <c r="A2693" i="20"/>
  <c r="A2694" i="20"/>
  <c r="A2695" i="20"/>
  <c r="A2696" i="20"/>
  <c r="A2697" i="20"/>
  <c r="A2698" i="20"/>
  <c r="A2699" i="20"/>
  <c r="A2700" i="20"/>
  <c r="A2701" i="20"/>
  <c r="A2702" i="20"/>
  <c r="A2703" i="20"/>
  <c r="A2704" i="20"/>
  <c r="A2705" i="20"/>
  <c r="A2706" i="20"/>
  <c r="A2707" i="20"/>
  <c r="A2708" i="20"/>
  <c r="A2709" i="20"/>
  <c r="A2710" i="20"/>
  <c r="A2711" i="20"/>
  <c r="A2712" i="20"/>
  <c r="A2713" i="20"/>
  <c r="A2714" i="20"/>
  <c r="A2715" i="20"/>
  <c r="A2716" i="20"/>
  <c r="A2717" i="20"/>
  <c r="A2718" i="20"/>
  <c r="A2719" i="20"/>
  <c r="A2720" i="20"/>
  <c r="A2721" i="20"/>
  <c r="A2722" i="20"/>
  <c r="A2723" i="20"/>
  <c r="A2724" i="20"/>
  <c r="A2725" i="20"/>
  <c r="A2726" i="20"/>
  <c r="A2727" i="20"/>
  <c r="A2728" i="20"/>
  <c r="A2729" i="20"/>
  <c r="A2730" i="20"/>
  <c r="A2731" i="20"/>
  <c r="A2732" i="20"/>
  <c r="A2733" i="20"/>
  <c r="A2734" i="20"/>
  <c r="A2735" i="20"/>
  <c r="A2736" i="20"/>
  <c r="A2737" i="20"/>
  <c r="A2738" i="20"/>
  <c r="A2739" i="20"/>
  <c r="A2740" i="20"/>
  <c r="A2741" i="20"/>
  <c r="A2742" i="20"/>
  <c r="A2743" i="20"/>
  <c r="A2744" i="20"/>
  <c r="A2745" i="20"/>
  <c r="A2746" i="20"/>
  <c r="A2747" i="20"/>
  <c r="A2748" i="20"/>
  <c r="A2749" i="20"/>
  <c r="A2750" i="20"/>
  <c r="A2751" i="20"/>
  <c r="A2752" i="20"/>
  <c r="A2753" i="20"/>
  <c r="A2754" i="20"/>
  <c r="A2755" i="20"/>
  <c r="A2756" i="20"/>
  <c r="A2757" i="20"/>
  <c r="A2758" i="20"/>
  <c r="A2759" i="20"/>
  <c r="A2760" i="20"/>
  <c r="A2761" i="20"/>
  <c r="A2762" i="20"/>
  <c r="A2763" i="20"/>
  <c r="A2764" i="20"/>
  <c r="A2765" i="20"/>
  <c r="A2766" i="20"/>
  <c r="A2767" i="20"/>
  <c r="A2768" i="20"/>
  <c r="A2769" i="20"/>
  <c r="A2770" i="20"/>
  <c r="A2771" i="20"/>
  <c r="A2772" i="20"/>
  <c r="A2773" i="20"/>
  <c r="A2774" i="20"/>
  <c r="A2775" i="20"/>
  <c r="A2776" i="20"/>
  <c r="A2777" i="20"/>
  <c r="A2778" i="20"/>
  <c r="A2779" i="20"/>
  <c r="A2780" i="20"/>
  <c r="A2781" i="20"/>
  <c r="A2782" i="20"/>
  <c r="A2783" i="20"/>
  <c r="A2784" i="20"/>
  <c r="A2785" i="20"/>
  <c r="A2786" i="20"/>
  <c r="A2787" i="20"/>
  <c r="A2788" i="20"/>
  <c r="A2789" i="20"/>
  <c r="A2790" i="20"/>
  <c r="A2791" i="20"/>
  <c r="A2792" i="20"/>
  <c r="A2793" i="20"/>
  <c r="A2794" i="20"/>
  <c r="A2795" i="20"/>
  <c r="A2796" i="20"/>
  <c r="A2797" i="20"/>
  <c r="A2798" i="20"/>
  <c r="A2799" i="20"/>
  <c r="A2800" i="20"/>
  <c r="A2801" i="20"/>
  <c r="A2802" i="20"/>
  <c r="A2803" i="20"/>
  <c r="A2804" i="20"/>
  <c r="A2805" i="20"/>
  <c r="A2806" i="20"/>
  <c r="A2807" i="20"/>
  <c r="A2808" i="20"/>
  <c r="A2809" i="20"/>
  <c r="A2810" i="20"/>
  <c r="A2811" i="20"/>
  <c r="A2812" i="20"/>
  <c r="A2813" i="20"/>
  <c r="A2814" i="20"/>
  <c r="A2815" i="20"/>
  <c r="A2816" i="20"/>
  <c r="A2817" i="20"/>
  <c r="A2818" i="20"/>
  <c r="A2819" i="20"/>
  <c r="A2820" i="20"/>
  <c r="A2821" i="20"/>
  <c r="A2822" i="20"/>
  <c r="A2823" i="20"/>
  <c r="A2824" i="20"/>
  <c r="A2825" i="20"/>
  <c r="A2826" i="20"/>
  <c r="A2827" i="20"/>
  <c r="A2828" i="20"/>
  <c r="A2829" i="20"/>
  <c r="A2830" i="20"/>
  <c r="A2831" i="20"/>
  <c r="A2832" i="20"/>
  <c r="A2833" i="20"/>
  <c r="A2834" i="20"/>
  <c r="A2835" i="20"/>
  <c r="A2836" i="20"/>
  <c r="A2837" i="20"/>
  <c r="A2838" i="20"/>
  <c r="A2839" i="20"/>
  <c r="A2840" i="20"/>
  <c r="A2841" i="20"/>
  <c r="A2842" i="20"/>
  <c r="A2843" i="20"/>
  <c r="A2844" i="20"/>
  <c r="A2845" i="20"/>
  <c r="A2846" i="20"/>
  <c r="A2847" i="20"/>
  <c r="A2848" i="20"/>
  <c r="A2849" i="20"/>
  <c r="A2850" i="20"/>
  <c r="A2851" i="20"/>
  <c r="A2852" i="20"/>
  <c r="A2853" i="20"/>
  <c r="A2854" i="20"/>
  <c r="A2855" i="20"/>
  <c r="A2856" i="20"/>
  <c r="A2857" i="20"/>
  <c r="A2858" i="20"/>
  <c r="A2859" i="20"/>
  <c r="A2860" i="20"/>
  <c r="A2861" i="20"/>
  <c r="A2862" i="20"/>
  <c r="A2863" i="20"/>
  <c r="A2864" i="20"/>
  <c r="A2865" i="20"/>
  <c r="A2866" i="20"/>
  <c r="A2867" i="20"/>
  <c r="A2868" i="20"/>
  <c r="A2869" i="20"/>
  <c r="A2870" i="20"/>
  <c r="A2871" i="20"/>
  <c r="A2872" i="20"/>
  <c r="A2873" i="20"/>
  <c r="A2874" i="20"/>
  <c r="A2875" i="20"/>
  <c r="A2876" i="20"/>
  <c r="A2877" i="20"/>
  <c r="A2878" i="20"/>
  <c r="A2879" i="20"/>
  <c r="A2880" i="20"/>
  <c r="A2881" i="20"/>
  <c r="A2882" i="20"/>
  <c r="A2883" i="20"/>
  <c r="A2884" i="20"/>
  <c r="A2885" i="20"/>
  <c r="A2886" i="20"/>
  <c r="A2887" i="20"/>
  <c r="A2888" i="20"/>
  <c r="A2889" i="20"/>
  <c r="A2890" i="20"/>
  <c r="A2891" i="20"/>
  <c r="A2892" i="20"/>
  <c r="A2893" i="20"/>
  <c r="A2894" i="20"/>
  <c r="A2895" i="20"/>
  <c r="A2896" i="20"/>
  <c r="A2897" i="20"/>
  <c r="A2898" i="20"/>
  <c r="A2899" i="20"/>
  <c r="A2900" i="20"/>
  <c r="A2901" i="20"/>
  <c r="A2902" i="20"/>
  <c r="A2903" i="20"/>
  <c r="A2904" i="20"/>
  <c r="A2905" i="20"/>
  <c r="A2906" i="20"/>
  <c r="A2907" i="20"/>
  <c r="A2908" i="20"/>
  <c r="A2909" i="20"/>
  <c r="A2910" i="20"/>
  <c r="A2911" i="20"/>
  <c r="A2912" i="20"/>
  <c r="A2913" i="20"/>
  <c r="A2914" i="20"/>
  <c r="A2915" i="20"/>
  <c r="A2916" i="20"/>
  <c r="A2917" i="20"/>
  <c r="A2918" i="20"/>
  <c r="A2919" i="20"/>
  <c r="A2920" i="20"/>
  <c r="A2921" i="20"/>
  <c r="A2922" i="20"/>
  <c r="A2923" i="20"/>
  <c r="A2924" i="20"/>
  <c r="A2925" i="20"/>
  <c r="A2926" i="20"/>
  <c r="A2927" i="20"/>
  <c r="A2928" i="20"/>
  <c r="A2929" i="20"/>
  <c r="A2930" i="20"/>
  <c r="A2931" i="20"/>
  <c r="A2932" i="20"/>
  <c r="A2933" i="20"/>
  <c r="A2934" i="20"/>
  <c r="A2935" i="20"/>
  <c r="A2936" i="20"/>
  <c r="A2937" i="20"/>
  <c r="A2938" i="20"/>
  <c r="A2939" i="20"/>
  <c r="A2940" i="20"/>
  <c r="A2941" i="20"/>
  <c r="A2942" i="20"/>
  <c r="A2943" i="20"/>
  <c r="A2944" i="20"/>
  <c r="A2945" i="20"/>
  <c r="A2946" i="20"/>
  <c r="A2947" i="20"/>
  <c r="A2948" i="20"/>
  <c r="A2949" i="20"/>
  <c r="A2950" i="20"/>
  <c r="A2951" i="20"/>
  <c r="A2952" i="20"/>
  <c r="A2953" i="20"/>
  <c r="A2954" i="20"/>
  <c r="A2540" i="20"/>
  <c r="A2494" i="20"/>
  <c r="A2495" i="20"/>
  <c r="A2496" i="20"/>
  <c r="A2497" i="20"/>
  <c r="A2498" i="20"/>
  <c r="A2499" i="20"/>
  <c r="A2500" i="20"/>
  <c r="A2501" i="20"/>
  <c r="A2502" i="20"/>
  <c r="A2503" i="20"/>
  <c r="A2504" i="20"/>
  <c r="A2505" i="20"/>
  <c r="A2506" i="20"/>
  <c r="A2507" i="20"/>
  <c r="A2508" i="20"/>
  <c r="A2509" i="20"/>
  <c r="A2510" i="20"/>
  <c r="A2511" i="20"/>
  <c r="A2512" i="20"/>
  <c r="A2513" i="20"/>
  <c r="A2514" i="20"/>
  <c r="A2515" i="20"/>
  <c r="A2516" i="20"/>
  <c r="A2517" i="20"/>
  <c r="A2518" i="20"/>
  <c r="A2519" i="20"/>
  <c r="A2520" i="20"/>
  <c r="A2521" i="20"/>
  <c r="A2522" i="20"/>
  <c r="A2523" i="20"/>
  <c r="A2524" i="20"/>
  <c r="A2525" i="20"/>
  <c r="A2526" i="20"/>
  <c r="A2527" i="20"/>
  <c r="A2528" i="20"/>
  <c r="A2529" i="20"/>
  <c r="A2530" i="20"/>
  <c r="A2531" i="20"/>
  <c r="A2532" i="20"/>
  <c r="A2533" i="20"/>
  <c r="A2534" i="20"/>
  <c r="A2535" i="20"/>
  <c r="A2536" i="20"/>
  <c r="A2537" i="20"/>
  <c r="A2538" i="20"/>
  <c r="A2493" i="20"/>
  <c r="A2459" i="20"/>
  <c r="A2460" i="20"/>
  <c r="A2461" i="20"/>
  <c r="A2462" i="20"/>
  <c r="A2463" i="20"/>
  <c r="A2464" i="20"/>
  <c r="A2465" i="20"/>
  <c r="A2466" i="20"/>
  <c r="A2467" i="20"/>
  <c r="A2468" i="20"/>
  <c r="A2469" i="20"/>
  <c r="A2470" i="20"/>
  <c r="A2471" i="20"/>
  <c r="A2472" i="20"/>
  <c r="A2473" i="20"/>
  <c r="A2474" i="20"/>
  <c r="A2475" i="20"/>
  <c r="A2476" i="20"/>
  <c r="A2477" i="20"/>
  <c r="A2478" i="20"/>
  <c r="A2479" i="20"/>
  <c r="A2480" i="20"/>
  <c r="A2481" i="20"/>
  <c r="A2482" i="20"/>
  <c r="A2483" i="20"/>
  <c r="A2484" i="20"/>
  <c r="A2485" i="20"/>
  <c r="A2486" i="20"/>
  <c r="A2487" i="20"/>
  <c r="A2488" i="20"/>
  <c r="A2489" i="20"/>
  <c r="A2490" i="20"/>
  <c r="A2491" i="20"/>
  <c r="A2458" i="20"/>
  <c r="A2419" i="20"/>
  <c r="A2420" i="20"/>
  <c r="A2421" i="20"/>
  <c r="A2422" i="20"/>
  <c r="A2423" i="20"/>
  <c r="A2424" i="20"/>
  <c r="A2425" i="20"/>
  <c r="A2426" i="20"/>
  <c r="A2427" i="20"/>
  <c r="A2428" i="20"/>
  <c r="A2429" i="20"/>
  <c r="A2430" i="20"/>
  <c r="A2431" i="20"/>
  <c r="A2432" i="20"/>
  <c r="A2433" i="20"/>
  <c r="A2434" i="20"/>
  <c r="A2435" i="20"/>
  <c r="A2436" i="20"/>
  <c r="A2437" i="20"/>
  <c r="A2438" i="20"/>
  <c r="A2439" i="20"/>
  <c r="A2440" i="20"/>
  <c r="A2441" i="20"/>
  <c r="A2442" i="20"/>
  <c r="A2443" i="20"/>
  <c r="A2444" i="20"/>
  <c r="A2445" i="20"/>
  <c r="A2446" i="20"/>
  <c r="A2447" i="20"/>
  <c r="A2448" i="20"/>
  <c r="A2449" i="20"/>
  <c r="A2450" i="20"/>
  <c r="A2451" i="20"/>
  <c r="A2452" i="20"/>
  <c r="A2453" i="20"/>
  <c r="A2454" i="20"/>
  <c r="A2455" i="20"/>
  <c r="A2456" i="20"/>
  <c r="A2418" i="20"/>
  <c r="A2416" i="20"/>
  <c r="A2295" i="20"/>
  <c r="A2296" i="20"/>
  <c r="A2297" i="20"/>
  <c r="A2298" i="20"/>
  <c r="A2299" i="20"/>
  <c r="A2300" i="20"/>
  <c r="A2301" i="20"/>
  <c r="A2302" i="20"/>
  <c r="A2303" i="20"/>
  <c r="A2304" i="20"/>
  <c r="A2305" i="20"/>
  <c r="A2306" i="20"/>
  <c r="A2307" i="20"/>
  <c r="A2308" i="20"/>
  <c r="A2309" i="20"/>
  <c r="A2310" i="20"/>
  <c r="A2311" i="20"/>
  <c r="A2312" i="20"/>
  <c r="A2313" i="20"/>
  <c r="A2314" i="20"/>
  <c r="A2315" i="20"/>
  <c r="A2316" i="20"/>
  <c r="A2317" i="20"/>
  <c r="A2318" i="20"/>
  <c r="A2319" i="20"/>
  <c r="A2320" i="20"/>
  <c r="A2321" i="20"/>
  <c r="A2322" i="20"/>
  <c r="A2323" i="20"/>
  <c r="A2324" i="20"/>
  <c r="A2325" i="20"/>
  <c r="A2326" i="20"/>
  <c r="A2327" i="20"/>
  <c r="A2328" i="20"/>
  <c r="A2329" i="20"/>
  <c r="A2330" i="20"/>
  <c r="A2331" i="20"/>
  <c r="A2332" i="20"/>
  <c r="A2333" i="20"/>
  <c r="A2334" i="20"/>
  <c r="A2335" i="20"/>
  <c r="A2336" i="20"/>
  <c r="A2337" i="20"/>
  <c r="A2338" i="20"/>
  <c r="A2339" i="20"/>
  <c r="A2340" i="20"/>
  <c r="A2341" i="20"/>
  <c r="A2342" i="20"/>
  <c r="A2343" i="20"/>
  <c r="A2344" i="20"/>
  <c r="A2345" i="20"/>
  <c r="A2346" i="20"/>
  <c r="A2347" i="20"/>
  <c r="A2348" i="20"/>
  <c r="A2349" i="20"/>
  <c r="A2350" i="20"/>
  <c r="A2351" i="20"/>
  <c r="A2352" i="20"/>
  <c r="A2353" i="20"/>
  <c r="A2354" i="20"/>
  <c r="A2355" i="20"/>
  <c r="A2356" i="20"/>
  <c r="A2357" i="20"/>
  <c r="A2358" i="20"/>
  <c r="A2359" i="20"/>
  <c r="A2360" i="20"/>
  <c r="A2361" i="20"/>
  <c r="A2362" i="20"/>
  <c r="A2363" i="20"/>
  <c r="A2364" i="20"/>
  <c r="A2365" i="20"/>
  <c r="A2366" i="20"/>
  <c r="A2367" i="20"/>
  <c r="A2368" i="20"/>
  <c r="A2369" i="20"/>
  <c r="A2370" i="20"/>
  <c r="A2371" i="20"/>
  <c r="A2372" i="20"/>
  <c r="A2373" i="20"/>
  <c r="A2374" i="20"/>
  <c r="A2375" i="20"/>
  <c r="A2376" i="20"/>
  <c r="A2377" i="20"/>
  <c r="A2378" i="20"/>
  <c r="A2379" i="20"/>
  <c r="A2380" i="20"/>
  <c r="A2381" i="20"/>
  <c r="A2382" i="20"/>
  <c r="A2383" i="20"/>
  <c r="A2384" i="20"/>
  <c r="A2385" i="20"/>
  <c r="A2386" i="20"/>
  <c r="A2387" i="20"/>
  <c r="A2388" i="20"/>
  <c r="A2389" i="20"/>
  <c r="A2390" i="20"/>
  <c r="A2391" i="20"/>
  <c r="A2392" i="20"/>
  <c r="A2393" i="20"/>
  <c r="A2394" i="20"/>
  <c r="A2395" i="20"/>
  <c r="A2396" i="20"/>
  <c r="A2397" i="20"/>
  <c r="A2398" i="20"/>
  <c r="A2399" i="20"/>
  <c r="A2400" i="20"/>
  <c r="A2401" i="20"/>
  <c r="A2402" i="20"/>
  <c r="A2403" i="20"/>
  <c r="A2404" i="20"/>
  <c r="A2405" i="20"/>
  <c r="A2406" i="20"/>
  <c r="A2407" i="20"/>
  <c r="A2408" i="20"/>
  <c r="A2409" i="20"/>
  <c r="A2410" i="20"/>
  <c r="A2411" i="20"/>
  <c r="A2412" i="20"/>
  <c r="A2413" i="20"/>
  <c r="A2414" i="20"/>
  <c r="A2294" i="20"/>
  <c r="A1948" i="20"/>
  <c r="A1949" i="20"/>
  <c r="A1950" i="20"/>
  <c r="A1951" i="20"/>
  <c r="A1952" i="20"/>
  <c r="A1953" i="20"/>
  <c r="A1954" i="20"/>
  <c r="A1955" i="20"/>
  <c r="A1956" i="20"/>
  <c r="A1957" i="20"/>
  <c r="A1958" i="20"/>
  <c r="A1959" i="20"/>
  <c r="A1960" i="20"/>
  <c r="A1961" i="20"/>
  <c r="A1962" i="20"/>
  <c r="A1963" i="20"/>
  <c r="A1964" i="20"/>
  <c r="A1965" i="20"/>
  <c r="A1966" i="20"/>
  <c r="A1967" i="20"/>
  <c r="A1968" i="20"/>
  <c r="A1969" i="20"/>
  <c r="A1970" i="20"/>
  <c r="A1971" i="20"/>
  <c r="A1972" i="20"/>
  <c r="A1973" i="20"/>
  <c r="A1974" i="20"/>
  <c r="A1975" i="20"/>
  <c r="A1976" i="20"/>
  <c r="A1977" i="20"/>
  <c r="A1978" i="20"/>
  <c r="A1979" i="20"/>
  <c r="A1980" i="20"/>
  <c r="A1981" i="20"/>
  <c r="A1982" i="20"/>
  <c r="A1983" i="20"/>
  <c r="A1984" i="20"/>
  <c r="A1985" i="20"/>
  <c r="A1986" i="20"/>
  <c r="A1987" i="20"/>
  <c r="A1988" i="20"/>
  <c r="A1989" i="20"/>
  <c r="A1990" i="20"/>
  <c r="A1991" i="20"/>
  <c r="A1992" i="20"/>
  <c r="A1993" i="20"/>
  <c r="A1994" i="20"/>
  <c r="A1995" i="20"/>
  <c r="A1996" i="20"/>
  <c r="A1997" i="20"/>
  <c r="A1998" i="20"/>
  <c r="A1999" i="20"/>
  <c r="A2000" i="20"/>
  <c r="A2001" i="20"/>
  <c r="A2002" i="20"/>
  <c r="A2003" i="20"/>
  <c r="A2004" i="20"/>
  <c r="A2005" i="20"/>
  <c r="A2006" i="20"/>
  <c r="A2007" i="20"/>
  <c r="A2008" i="20"/>
  <c r="A2009" i="20"/>
  <c r="A2010" i="20"/>
  <c r="A2011" i="20"/>
  <c r="A2012" i="20"/>
  <c r="A2013" i="20"/>
  <c r="A2014" i="20"/>
  <c r="A2015" i="20"/>
  <c r="A2016" i="20"/>
  <c r="A2017" i="20"/>
  <c r="A2018" i="20"/>
  <c r="A2019" i="20"/>
  <c r="A2020" i="20"/>
  <c r="A2021" i="20"/>
  <c r="A2022" i="20"/>
  <c r="A2023" i="20"/>
  <c r="A2024" i="20"/>
  <c r="A2025" i="20"/>
  <c r="A2026" i="20"/>
  <c r="A2027" i="20"/>
  <c r="A2028" i="20"/>
  <c r="A2029" i="20"/>
  <c r="A2030" i="20"/>
  <c r="A2031" i="20"/>
  <c r="A2032" i="20"/>
  <c r="A2033" i="20"/>
  <c r="A2034" i="20"/>
  <c r="A2035" i="20"/>
  <c r="A2036" i="20"/>
  <c r="A2037" i="20"/>
  <c r="A2038" i="20"/>
  <c r="A2039" i="20"/>
  <c r="A2040" i="20"/>
  <c r="A2041" i="20"/>
  <c r="A2042" i="20"/>
  <c r="A2043" i="20"/>
  <c r="A2044" i="20"/>
  <c r="A2045" i="20"/>
  <c r="A2046" i="20"/>
  <c r="A2047" i="20"/>
  <c r="A2048" i="20"/>
  <c r="A2049" i="20"/>
  <c r="A2050" i="20"/>
  <c r="A2051" i="20"/>
  <c r="A2052" i="20"/>
  <c r="A2053" i="20"/>
  <c r="A2054" i="20"/>
  <c r="A2055" i="20"/>
  <c r="A2056" i="20"/>
  <c r="A2057" i="20"/>
  <c r="A2058" i="20"/>
  <c r="A2059" i="20"/>
  <c r="A2060" i="20"/>
  <c r="A2061" i="20"/>
  <c r="A2062" i="20"/>
  <c r="A2063" i="20"/>
  <c r="A2064" i="20"/>
  <c r="A2065" i="20"/>
  <c r="A2066" i="20"/>
  <c r="A2067" i="20"/>
  <c r="A2068" i="20"/>
  <c r="A2069" i="20"/>
  <c r="A2070" i="20"/>
  <c r="A2071" i="20"/>
  <c r="A2072" i="20"/>
  <c r="A2073" i="20"/>
  <c r="A2074" i="20"/>
  <c r="A2075" i="20"/>
  <c r="A2076" i="20"/>
  <c r="A2077" i="20"/>
  <c r="A2078" i="20"/>
  <c r="A2079" i="20"/>
  <c r="A2080" i="20"/>
  <c r="A2081" i="20"/>
  <c r="A2082" i="20"/>
  <c r="A2083" i="20"/>
  <c r="A2084" i="20"/>
  <c r="A2085" i="20"/>
  <c r="A2086" i="20"/>
  <c r="A2087" i="20"/>
  <c r="A2088" i="20"/>
  <c r="A2089" i="20"/>
  <c r="A2090" i="20"/>
  <c r="A2091" i="20"/>
  <c r="A2092" i="20"/>
  <c r="A2093" i="20"/>
  <c r="A2094" i="20"/>
  <c r="A2095" i="20"/>
  <c r="A2096" i="20"/>
  <c r="A2097" i="20"/>
  <c r="A2098" i="20"/>
  <c r="A2099" i="20"/>
  <c r="A2100" i="20"/>
  <c r="A2101" i="20"/>
  <c r="A2102" i="20"/>
  <c r="A2103" i="20"/>
  <c r="A2104" i="20"/>
  <c r="A2105" i="20"/>
  <c r="A2106" i="20"/>
  <c r="A2107" i="20"/>
  <c r="A2108" i="20"/>
  <c r="A2109" i="20"/>
  <c r="A2110" i="20"/>
  <c r="A2111" i="20"/>
  <c r="A2112" i="20"/>
  <c r="A2113" i="20"/>
  <c r="A2114" i="20"/>
  <c r="A2115" i="20"/>
  <c r="A2116" i="20"/>
  <c r="A2117" i="20"/>
  <c r="A2118" i="20"/>
  <c r="A2119" i="20"/>
  <c r="A2120" i="20"/>
  <c r="A2121" i="20"/>
  <c r="A2122" i="20"/>
  <c r="A2123" i="20"/>
  <c r="A2124" i="20"/>
  <c r="A2125" i="20"/>
  <c r="A2126" i="20"/>
  <c r="A2127" i="20"/>
  <c r="A2128" i="20"/>
  <c r="A2129" i="20"/>
  <c r="A2130" i="20"/>
  <c r="A2131" i="20"/>
  <c r="A2132" i="20"/>
  <c r="A2133" i="20"/>
  <c r="A2134" i="20"/>
  <c r="A2135" i="20"/>
  <c r="A2136" i="20"/>
  <c r="A2137" i="20"/>
  <c r="A2138" i="20"/>
  <c r="A2139" i="20"/>
  <c r="A2140" i="20"/>
  <c r="A2141" i="20"/>
  <c r="A2142" i="20"/>
  <c r="A2143" i="20"/>
  <c r="A2144" i="20"/>
  <c r="A2145" i="20"/>
  <c r="A2146" i="20"/>
  <c r="A2147" i="20"/>
  <c r="A2148" i="20"/>
  <c r="A2149" i="20"/>
  <c r="A2150" i="20"/>
  <c r="A2151" i="20"/>
  <c r="A2152" i="20"/>
  <c r="A2153" i="20"/>
  <c r="A2154" i="20"/>
  <c r="A2155" i="20"/>
  <c r="A2156" i="20"/>
  <c r="A2157" i="20"/>
  <c r="A2158" i="20"/>
  <c r="A2159" i="20"/>
  <c r="A2160" i="20"/>
  <c r="A2161" i="20"/>
  <c r="A2162" i="20"/>
  <c r="A2163" i="20"/>
  <c r="A2164" i="20"/>
  <c r="A2165" i="20"/>
  <c r="A2166" i="20"/>
  <c r="A2167" i="20"/>
  <c r="A2168" i="20"/>
  <c r="A2169" i="20"/>
  <c r="A2170" i="20"/>
  <c r="A2171" i="20"/>
  <c r="A2172" i="20"/>
  <c r="A2173" i="20"/>
  <c r="A2174" i="20"/>
  <c r="A2175" i="20"/>
  <c r="A2176" i="20"/>
  <c r="A2177" i="20"/>
  <c r="A2178" i="20"/>
  <c r="A2179" i="20"/>
  <c r="A2180" i="20"/>
  <c r="A2181" i="20"/>
  <c r="A2182" i="20"/>
  <c r="A2183" i="20"/>
  <c r="A2184" i="20"/>
  <c r="A2185" i="20"/>
  <c r="A2186" i="20"/>
  <c r="A2187" i="20"/>
  <c r="A2188" i="20"/>
  <c r="A2189" i="20"/>
  <c r="A2190" i="20"/>
  <c r="A2191" i="20"/>
  <c r="A2192" i="20"/>
  <c r="A2193" i="20"/>
  <c r="A2194" i="20"/>
  <c r="A2195" i="20"/>
  <c r="A2196" i="20"/>
  <c r="A2197" i="20"/>
  <c r="A2198" i="20"/>
  <c r="A2199" i="20"/>
  <c r="A2200" i="20"/>
  <c r="A2201" i="20"/>
  <c r="A2202" i="20"/>
  <c r="A2203" i="20"/>
  <c r="A2204" i="20"/>
  <c r="A2205" i="20"/>
  <c r="A2206" i="20"/>
  <c r="A2207" i="20"/>
  <c r="A2208" i="20"/>
  <c r="A2209" i="20"/>
  <c r="A2210" i="20"/>
  <c r="A2211" i="20"/>
  <c r="A2212" i="20"/>
  <c r="A2213" i="20"/>
  <c r="A2214" i="20"/>
  <c r="A2215" i="20"/>
  <c r="A2216" i="20"/>
  <c r="A2217" i="20"/>
  <c r="A2218" i="20"/>
  <c r="A2219" i="20"/>
  <c r="A2220" i="20"/>
  <c r="A2221" i="20"/>
  <c r="A2222" i="20"/>
  <c r="A2223" i="20"/>
  <c r="A2224" i="20"/>
  <c r="A2225" i="20"/>
  <c r="A2226" i="20"/>
  <c r="A2227" i="20"/>
  <c r="A2228" i="20"/>
  <c r="A2229" i="20"/>
  <c r="A2230" i="20"/>
  <c r="A2231" i="20"/>
  <c r="A2232" i="20"/>
  <c r="A2233" i="20"/>
  <c r="A2234" i="20"/>
  <c r="A2235" i="20"/>
  <c r="A2236" i="20"/>
  <c r="A2237" i="20"/>
  <c r="A2238" i="20"/>
  <c r="A2239" i="20"/>
  <c r="A2240" i="20"/>
  <c r="A2241" i="20"/>
  <c r="A2242" i="20"/>
  <c r="A2243" i="20"/>
  <c r="A2244" i="20"/>
  <c r="A2245" i="20"/>
  <c r="A2246" i="20"/>
  <c r="A2247" i="20"/>
  <c r="A2248" i="20"/>
  <c r="A2249" i="20"/>
  <c r="A2250" i="20"/>
  <c r="A2251" i="20"/>
  <c r="A2252" i="20"/>
  <c r="A2253" i="20"/>
  <c r="A2254" i="20"/>
  <c r="A2255" i="20"/>
  <c r="A2256" i="20"/>
  <c r="A2257" i="20"/>
  <c r="A2258" i="20"/>
  <c r="A2259" i="20"/>
  <c r="A2260" i="20"/>
  <c r="A2261" i="20"/>
  <c r="A2262" i="20"/>
  <c r="A2263" i="20"/>
  <c r="A2264" i="20"/>
  <c r="A2265" i="20"/>
  <c r="A2266" i="20"/>
  <c r="A2267" i="20"/>
  <c r="A2268" i="20"/>
  <c r="A2269" i="20"/>
  <c r="A2270" i="20"/>
  <c r="A2271" i="20"/>
  <c r="A2272" i="20"/>
  <c r="A2273" i="20"/>
  <c r="A2274" i="20"/>
  <c r="A2275" i="20"/>
  <c r="A2276" i="20"/>
  <c r="A2277" i="20"/>
  <c r="A2278" i="20"/>
  <c r="A2279" i="20"/>
  <c r="A2280" i="20"/>
  <c r="A2281" i="20"/>
  <c r="A2282" i="20"/>
  <c r="A2283" i="20"/>
  <c r="A2284" i="20"/>
  <c r="A2285" i="20"/>
  <c r="A2286" i="20"/>
  <c r="A2287" i="20"/>
  <c r="A2288" i="20"/>
  <c r="A2289" i="20"/>
  <c r="A2290" i="20"/>
  <c r="A2291" i="20"/>
  <c r="A2292" i="20"/>
  <c r="A1947" i="20"/>
  <c r="A1898" i="20"/>
  <c r="A1899" i="20"/>
  <c r="A1900" i="20"/>
  <c r="A1901" i="20"/>
  <c r="A1902" i="20"/>
  <c r="A1903" i="20"/>
  <c r="A1904" i="20"/>
  <c r="A1905" i="20"/>
  <c r="A1906" i="20"/>
  <c r="A1907" i="20"/>
  <c r="A1908" i="20"/>
  <c r="A1909" i="20"/>
  <c r="A1910" i="20"/>
  <c r="A1911" i="20"/>
  <c r="A1912" i="20"/>
  <c r="A1913" i="20"/>
  <c r="A1914" i="20"/>
  <c r="A1915" i="20"/>
  <c r="A1916" i="20"/>
  <c r="A1917" i="20"/>
  <c r="A1918" i="20"/>
  <c r="A1919" i="20"/>
  <c r="A1920" i="20"/>
  <c r="A1921" i="20"/>
  <c r="A1922" i="20"/>
  <c r="A1923" i="20"/>
  <c r="A1924" i="20"/>
  <c r="A1925" i="20"/>
  <c r="A1926" i="20"/>
  <c r="A1927" i="20"/>
  <c r="A1928" i="20"/>
  <c r="A1929" i="20"/>
  <c r="A1930" i="20"/>
  <c r="A1931" i="20"/>
  <c r="A1932" i="20"/>
  <c r="A1933" i="20"/>
  <c r="A1934" i="20"/>
  <c r="A1935" i="20"/>
  <c r="A1936" i="20"/>
  <c r="A1937" i="20"/>
  <c r="A1938" i="20"/>
  <c r="A1939" i="20"/>
  <c r="A1940" i="20"/>
  <c r="A1941" i="20"/>
  <c r="A1942" i="20"/>
  <c r="A1943" i="20"/>
  <c r="A1944" i="20"/>
  <c r="A1945" i="20"/>
  <c r="A1897" i="20"/>
  <c r="A1891" i="20"/>
  <c r="A1892" i="20"/>
  <c r="A1893" i="20"/>
  <c r="A1894" i="20"/>
  <c r="A1895" i="20"/>
  <c r="A1890" i="20"/>
  <c r="A1887" i="20"/>
  <c r="A1888" i="20"/>
  <c r="A1886" i="20"/>
  <c r="A1878" i="20"/>
  <c r="A1879" i="20"/>
  <c r="A1880" i="20"/>
  <c r="A1881" i="20"/>
  <c r="A1882" i="20"/>
  <c r="A1883" i="20"/>
  <c r="A1884" i="20"/>
  <c r="A1877" i="20"/>
  <c r="A1875" i="20"/>
  <c r="A1619" i="20"/>
  <c r="A1620" i="20"/>
  <c r="A1621" i="20"/>
  <c r="A1622" i="20"/>
  <c r="A1623" i="20"/>
  <c r="A1624" i="20"/>
  <c r="A1625" i="20"/>
  <c r="A1626" i="20"/>
  <c r="A1627" i="20"/>
  <c r="A1628" i="20"/>
  <c r="A1629" i="20"/>
  <c r="A1630" i="20"/>
  <c r="A1631" i="20"/>
  <c r="A1632" i="20"/>
  <c r="A1633" i="20"/>
  <c r="A1634" i="20"/>
  <c r="A1635" i="20"/>
  <c r="A1636" i="20"/>
  <c r="A1637" i="20"/>
  <c r="A1638" i="20"/>
  <c r="A1639" i="20"/>
  <c r="A1640" i="20"/>
  <c r="A1641" i="20"/>
  <c r="A1642" i="20"/>
  <c r="A1643" i="20"/>
  <c r="A1644" i="20"/>
  <c r="A1645" i="20"/>
  <c r="A1646" i="20"/>
  <c r="A1647" i="20"/>
  <c r="A1648" i="20"/>
  <c r="A1649" i="20"/>
  <c r="A1650" i="20"/>
  <c r="A1651" i="20"/>
  <c r="A1652" i="20"/>
  <c r="A1653" i="20"/>
  <c r="A1654" i="20"/>
  <c r="A1655" i="20"/>
  <c r="A1656" i="20"/>
  <c r="A1657" i="20"/>
  <c r="A1658" i="20"/>
  <c r="A1659" i="20"/>
  <c r="A1660" i="20"/>
  <c r="A1661" i="20"/>
  <c r="A1662" i="20"/>
  <c r="A1663" i="20"/>
  <c r="A1664" i="20"/>
  <c r="A1665" i="20"/>
  <c r="A1666" i="20"/>
  <c r="A1667" i="20"/>
  <c r="A1668" i="20"/>
  <c r="A1669" i="20"/>
  <c r="A1670" i="20"/>
  <c r="A1671" i="20"/>
  <c r="A1672" i="20"/>
  <c r="A1673" i="20"/>
  <c r="A1674" i="20"/>
  <c r="A1675" i="20"/>
  <c r="A1676" i="20"/>
  <c r="A1677" i="20"/>
  <c r="A1678" i="20"/>
  <c r="A1679" i="20"/>
  <c r="A1680" i="20"/>
  <c r="A1681" i="20"/>
  <c r="A1682" i="20"/>
  <c r="A1683" i="20"/>
  <c r="A1684" i="20"/>
  <c r="A1685" i="20"/>
  <c r="A1686" i="20"/>
  <c r="A1687" i="20"/>
  <c r="A1688" i="20"/>
  <c r="A1689" i="20"/>
  <c r="A1690" i="20"/>
  <c r="A1691" i="20"/>
  <c r="A1692" i="20"/>
  <c r="A1693" i="20"/>
  <c r="A1694" i="20"/>
  <c r="A1695" i="20"/>
  <c r="A1696" i="20"/>
  <c r="A1697" i="20"/>
  <c r="A1698" i="20"/>
  <c r="A1699" i="20"/>
  <c r="A1700" i="20"/>
  <c r="A1701" i="20"/>
  <c r="A1702" i="20"/>
  <c r="A1703" i="20"/>
  <c r="A1704" i="20"/>
  <c r="A1705" i="20"/>
  <c r="A1706" i="20"/>
  <c r="A1707" i="20"/>
  <c r="A1708" i="20"/>
  <c r="A1709" i="20"/>
  <c r="A1710" i="20"/>
  <c r="A1711" i="20"/>
  <c r="A1712" i="20"/>
  <c r="A1713" i="20"/>
  <c r="A1714" i="20"/>
  <c r="A1715" i="20"/>
  <c r="A1716" i="20"/>
  <c r="A1717" i="20"/>
  <c r="A1718" i="20"/>
  <c r="A1719" i="20"/>
  <c r="A1720" i="20"/>
  <c r="A1721" i="20"/>
  <c r="A1722" i="20"/>
  <c r="A1723" i="20"/>
  <c r="A1724" i="20"/>
  <c r="A1725" i="20"/>
  <c r="A1726" i="20"/>
  <c r="A1727" i="20"/>
  <c r="A1728" i="20"/>
  <c r="A1729" i="20"/>
  <c r="A1730" i="20"/>
  <c r="A1731" i="20"/>
  <c r="A1732" i="20"/>
  <c r="A1733" i="20"/>
  <c r="A1734" i="20"/>
  <c r="A1735" i="20"/>
  <c r="A1736" i="20"/>
  <c r="A1737" i="20"/>
  <c r="A1738" i="20"/>
  <c r="A1739" i="20"/>
  <c r="A1740" i="20"/>
  <c r="A1618" i="20"/>
  <c r="A1594" i="20"/>
  <c r="A1595" i="20"/>
  <c r="A1596" i="20"/>
  <c r="A1597" i="20"/>
  <c r="A1598" i="20"/>
  <c r="A1599" i="20"/>
  <c r="A1600" i="20"/>
  <c r="A1601" i="20"/>
  <c r="A1602" i="20"/>
  <c r="A1603" i="20"/>
  <c r="A1604" i="20"/>
  <c r="A1605" i="20"/>
  <c r="A1606" i="20"/>
  <c r="A1607" i="20"/>
  <c r="A1608" i="20"/>
  <c r="A1609" i="20"/>
  <c r="A1610" i="20"/>
  <c r="A1611" i="20"/>
  <c r="A1612" i="20"/>
  <c r="A1613" i="20"/>
  <c r="A1614" i="20"/>
  <c r="A1615" i="20"/>
  <c r="A1616" i="20"/>
  <c r="A1593" i="20"/>
  <c r="A1591" i="20"/>
  <c r="A1589" i="20"/>
  <c r="A1580" i="20"/>
  <c r="A1581" i="20"/>
  <c r="A1582" i="20"/>
  <c r="A1583" i="20"/>
  <c r="A1584" i="20"/>
  <c r="A1585" i="20"/>
  <c r="A1586" i="20"/>
  <c r="A1587" i="20"/>
  <c r="A1579" i="20"/>
  <c r="A1577" i="20"/>
  <c r="A1576" i="20"/>
  <c r="A1560" i="20"/>
  <c r="A1561" i="20"/>
  <c r="A1562" i="20"/>
  <c r="A1563" i="20"/>
  <c r="A1564" i="20"/>
  <c r="A1565" i="20"/>
  <c r="A1566" i="20"/>
  <c r="A1567" i="20"/>
  <c r="A1568" i="20"/>
  <c r="A1569" i="20"/>
  <c r="A1570" i="20"/>
  <c r="A1571" i="20"/>
  <c r="A1572" i="20"/>
  <c r="A1573" i="20"/>
  <c r="A1574" i="20"/>
  <c r="A1559" i="20"/>
  <c r="A1553" i="20"/>
  <c r="A1554" i="20"/>
  <c r="A1555" i="20"/>
  <c r="A1556" i="20"/>
  <c r="A1557" i="20"/>
  <c r="A1552" i="20"/>
  <c r="A1503" i="20"/>
  <c r="A1504" i="20"/>
  <c r="A1505" i="20"/>
  <c r="A1506" i="20"/>
  <c r="A1507" i="20"/>
  <c r="A1508" i="20"/>
  <c r="A1509" i="20"/>
  <c r="A1510" i="20"/>
  <c r="A1511" i="20"/>
  <c r="A1512" i="20"/>
  <c r="A1513" i="20"/>
  <c r="A1514" i="20"/>
  <c r="A1515" i="20"/>
  <c r="A1516" i="20"/>
  <c r="A1517" i="20"/>
  <c r="A1518" i="20"/>
  <c r="A1519" i="20"/>
  <c r="A1520" i="20"/>
  <c r="A1521" i="20"/>
  <c r="A1522" i="20"/>
  <c r="A1523" i="20"/>
  <c r="A1524" i="20"/>
  <c r="A1525" i="20"/>
  <c r="A1526" i="20"/>
  <c r="A1527" i="20"/>
  <c r="A1528" i="20"/>
  <c r="A1529" i="20"/>
  <c r="A1530" i="20"/>
  <c r="A1531" i="20"/>
  <c r="A1532" i="20"/>
  <c r="A1533" i="20"/>
  <c r="A1534" i="20"/>
  <c r="A1535" i="20"/>
  <c r="A1536" i="20"/>
  <c r="A1537" i="20"/>
  <c r="A1538" i="20"/>
  <c r="A1539" i="20"/>
  <c r="A1540" i="20"/>
  <c r="A1541" i="20"/>
  <c r="A1542" i="20"/>
  <c r="A1543" i="20"/>
  <c r="A1544" i="20"/>
  <c r="A1545" i="20"/>
  <c r="A1546" i="20"/>
  <c r="A1547" i="20"/>
  <c r="A1548" i="20"/>
  <c r="A1549" i="20"/>
  <c r="A1550" i="20"/>
  <c r="A1502" i="20"/>
  <c r="A1466" i="20"/>
  <c r="A1467" i="20"/>
  <c r="A1468" i="20"/>
  <c r="A1469" i="20"/>
  <c r="A1470" i="20"/>
  <c r="A1471" i="20"/>
  <c r="A1472" i="20"/>
  <c r="A1473" i="20"/>
  <c r="A1474" i="20"/>
  <c r="A1475" i="20"/>
  <c r="A1476" i="20"/>
  <c r="A1477" i="20"/>
  <c r="A1478" i="20"/>
  <c r="A1479" i="20"/>
  <c r="A1480" i="20"/>
  <c r="A1481" i="20"/>
  <c r="A1482" i="20"/>
  <c r="A1483" i="20"/>
  <c r="A1484" i="20"/>
  <c r="A1485" i="20"/>
  <c r="A1486" i="20"/>
  <c r="A1487" i="20"/>
  <c r="A1488" i="20"/>
  <c r="A1489" i="20"/>
  <c r="A1490" i="20"/>
  <c r="A1491" i="20"/>
  <c r="A1492" i="20"/>
  <c r="A1493" i="20"/>
  <c r="A1494" i="20"/>
  <c r="A1495" i="20"/>
  <c r="A1496" i="20"/>
  <c r="A1497" i="20"/>
  <c r="A1498" i="20"/>
  <c r="A1499" i="20"/>
  <c r="A1500" i="20"/>
  <c r="A1465" i="20"/>
  <c r="A1327" i="20"/>
  <c r="A1328" i="20"/>
  <c r="A1329" i="20"/>
  <c r="A1330" i="20"/>
  <c r="A1331" i="20"/>
  <c r="A1332" i="20"/>
  <c r="A1333" i="20"/>
  <c r="A1334" i="20"/>
  <c r="A1335" i="20"/>
  <c r="A1336" i="20"/>
  <c r="A1337" i="20"/>
  <c r="A1338" i="20"/>
  <c r="A1339" i="20"/>
  <c r="A1340" i="20"/>
  <c r="A1341" i="20"/>
  <c r="A1342" i="20"/>
  <c r="A1343" i="20"/>
  <c r="A1344" i="20"/>
  <c r="A1345" i="20"/>
  <c r="A1346" i="20"/>
  <c r="A1347" i="20"/>
  <c r="A1348" i="20"/>
  <c r="A1349" i="20"/>
  <c r="A1350" i="20"/>
  <c r="A1351" i="20"/>
  <c r="A1352" i="20"/>
  <c r="A1353" i="20"/>
  <c r="A1354" i="20"/>
  <c r="A1355" i="20"/>
  <c r="A1356" i="20"/>
  <c r="A1357" i="20"/>
  <c r="A1358" i="20"/>
  <c r="A1359" i="20"/>
  <c r="A1360" i="20"/>
  <c r="A1361" i="20"/>
  <c r="A1362" i="20"/>
  <c r="A1363" i="20"/>
  <c r="A1364" i="20"/>
  <c r="A1365" i="20"/>
  <c r="A1366" i="20"/>
  <c r="A1367" i="20"/>
  <c r="A1368" i="20"/>
  <c r="A1369" i="20"/>
  <c r="A1370" i="20"/>
  <c r="A1371" i="20"/>
  <c r="A1372" i="20"/>
  <c r="A1373" i="20"/>
  <c r="A1374" i="20"/>
  <c r="A1375" i="20"/>
  <c r="A1376" i="20"/>
  <c r="A1377" i="20"/>
  <c r="A1378" i="20"/>
  <c r="A1379" i="20"/>
  <c r="A1380" i="20"/>
  <c r="A1381" i="20"/>
  <c r="A1382" i="20"/>
  <c r="A1383" i="20"/>
  <c r="A1384" i="20"/>
  <c r="A1385" i="20"/>
  <c r="A1386" i="20"/>
  <c r="A1387" i="20"/>
  <c r="A1388" i="20"/>
  <c r="A1389" i="20"/>
  <c r="A1390" i="20"/>
  <c r="A1391" i="20"/>
  <c r="A1392" i="20"/>
  <c r="A1393" i="20"/>
  <c r="A1394" i="20"/>
  <c r="A1395" i="20"/>
  <c r="A1396" i="20"/>
  <c r="A1397" i="20"/>
  <c r="A1398" i="20"/>
  <c r="A1399" i="20"/>
  <c r="A1400" i="20"/>
  <c r="A1401" i="20"/>
  <c r="A1402" i="20"/>
  <c r="A1403" i="20"/>
  <c r="A1404" i="20"/>
  <c r="A1405" i="20"/>
  <c r="A1406" i="20"/>
  <c r="A1407" i="20"/>
  <c r="A1408" i="20"/>
  <c r="A1409" i="20"/>
  <c r="A1410" i="20"/>
  <c r="A1411" i="20"/>
  <c r="A1412" i="20"/>
  <c r="A1413" i="20"/>
  <c r="A1414" i="20"/>
  <c r="A1415" i="20"/>
  <c r="A1416" i="20"/>
  <c r="A1417" i="20"/>
  <c r="A1418" i="20"/>
  <c r="A1419" i="20"/>
  <c r="A1420" i="20"/>
  <c r="A1421" i="20"/>
  <c r="A1422" i="20"/>
  <c r="A1423" i="20"/>
  <c r="A1424" i="20"/>
  <c r="A1425" i="20"/>
  <c r="A1426" i="20"/>
  <c r="A1427" i="20"/>
  <c r="A1428" i="20"/>
  <c r="A1429" i="20"/>
  <c r="A1430" i="20"/>
  <c r="A1431" i="20"/>
  <c r="A1432" i="20"/>
  <c r="A1433" i="20"/>
  <c r="A1434" i="20"/>
  <c r="A1435" i="20"/>
  <c r="A1436" i="20"/>
  <c r="A1437" i="20"/>
  <c r="A1438" i="20"/>
  <c r="A1439" i="20"/>
  <c r="A1440" i="20"/>
  <c r="A1441" i="20"/>
  <c r="A1442" i="20"/>
  <c r="A1443" i="20"/>
  <c r="A1444" i="20"/>
  <c r="A1445" i="20"/>
  <c r="A1446" i="20"/>
  <c r="A1447" i="20"/>
  <c r="A1448" i="20"/>
  <c r="A1449" i="20"/>
  <c r="A1450" i="20"/>
  <c r="A1451" i="20"/>
  <c r="A1452" i="20"/>
  <c r="A1453" i="20"/>
  <c r="A1454" i="20"/>
  <c r="A1455" i="20"/>
  <c r="A1456" i="20"/>
  <c r="A1457" i="20"/>
  <c r="A1458" i="20"/>
  <c r="A1459" i="20"/>
  <c r="A1460" i="20"/>
  <c r="A1461" i="20"/>
  <c r="A1462" i="20"/>
  <c r="A1463" i="20"/>
  <c r="A1326" i="20"/>
  <c r="A1250" i="20"/>
  <c r="A1251" i="20"/>
  <c r="A1252" i="20"/>
  <c r="A1253" i="20"/>
  <c r="A1254" i="20"/>
  <c r="A1255" i="20"/>
  <c r="A1256" i="20"/>
  <c r="A1257" i="20"/>
  <c r="A1258" i="20"/>
  <c r="A1259" i="20"/>
  <c r="A1260" i="20"/>
  <c r="A1261" i="20"/>
  <c r="A1262" i="20"/>
  <c r="A1263" i="20"/>
  <c r="A1264" i="20"/>
  <c r="A1265" i="20"/>
  <c r="A1266" i="20"/>
  <c r="A1267" i="20"/>
  <c r="A1268" i="20"/>
  <c r="A1269" i="20"/>
  <c r="A1270" i="20"/>
  <c r="A1271" i="20"/>
  <c r="A1272" i="20"/>
  <c r="A1273" i="20"/>
  <c r="A1274" i="20"/>
  <c r="A1275" i="20"/>
  <c r="A1276" i="20"/>
  <c r="A1277" i="20"/>
  <c r="A1278" i="20"/>
  <c r="A1279" i="20"/>
  <c r="A1280" i="20"/>
  <c r="A1281" i="20"/>
  <c r="A1282" i="20"/>
  <c r="A1283" i="20"/>
  <c r="A1284" i="20"/>
  <c r="A1285" i="20"/>
  <c r="A1286" i="20"/>
  <c r="A1287" i="20"/>
  <c r="A1288" i="20"/>
  <c r="A1289" i="20"/>
  <c r="A1290" i="20"/>
  <c r="A1291" i="20"/>
  <c r="A1292" i="20"/>
  <c r="A1293" i="20"/>
  <c r="A1294" i="20"/>
  <c r="A1295" i="20"/>
  <c r="A1296" i="20"/>
  <c r="A1297" i="20"/>
  <c r="A1298" i="20"/>
  <c r="A1299" i="20"/>
  <c r="A1300" i="20"/>
  <c r="A1301" i="20"/>
  <c r="A1302" i="20"/>
  <c r="A1303" i="20"/>
  <c r="A1304" i="20"/>
  <c r="A1305" i="20"/>
  <c r="A1306" i="20"/>
  <c r="A1307" i="20"/>
  <c r="A1308" i="20"/>
  <c r="A1309" i="20"/>
  <c r="A1310" i="20"/>
  <c r="A1311" i="20"/>
  <c r="A1312" i="20"/>
  <c r="A1313" i="20"/>
  <c r="A1314" i="20"/>
  <c r="A1315" i="20"/>
  <c r="A1316" i="20"/>
  <c r="A1317" i="20"/>
  <c r="A1318" i="20"/>
  <c r="A1319" i="20"/>
  <c r="A1320" i="20"/>
  <c r="A1321" i="20"/>
  <c r="A1322" i="20"/>
  <c r="A1323" i="20"/>
  <c r="A1324" i="20"/>
  <c r="A1249" i="20"/>
  <c r="A1167" i="20"/>
  <c r="A1168" i="20"/>
  <c r="A1169" i="20"/>
  <c r="A1170" i="20"/>
  <c r="A1171" i="20"/>
  <c r="A1172" i="20"/>
  <c r="A1173" i="20"/>
  <c r="A1174" i="20"/>
  <c r="A1175" i="20"/>
  <c r="A1176" i="20"/>
  <c r="A1177" i="20"/>
  <c r="A1178" i="20"/>
  <c r="A1179" i="20"/>
  <c r="A1180" i="20"/>
  <c r="A1181" i="20"/>
  <c r="A1182" i="20"/>
  <c r="A1183" i="20"/>
  <c r="A1184" i="20"/>
  <c r="A1185" i="20"/>
  <c r="A1186" i="20"/>
  <c r="A1187" i="20"/>
  <c r="A1188" i="20"/>
  <c r="A1189" i="20"/>
  <c r="A1190" i="20"/>
  <c r="A1191" i="20"/>
  <c r="A1192" i="20"/>
  <c r="A1193" i="20"/>
  <c r="A1194" i="20"/>
  <c r="A1195" i="20"/>
  <c r="A1196" i="20"/>
  <c r="A1197" i="20"/>
  <c r="A1198" i="20"/>
  <c r="A1199" i="20"/>
  <c r="A1200" i="20"/>
  <c r="A1201" i="20"/>
  <c r="A1202" i="20"/>
  <c r="A1203" i="20"/>
  <c r="A1204" i="20"/>
  <c r="A1205" i="20"/>
  <c r="A1206" i="20"/>
  <c r="A1207" i="20"/>
  <c r="A1208" i="20"/>
  <c r="A1209" i="20"/>
  <c r="A1210" i="20"/>
  <c r="A1211" i="20"/>
  <c r="A1212" i="20"/>
  <c r="A1213" i="20"/>
  <c r="A1214" i="20"/>
  <c r="A1215" i="20"/>
  <c r="A1216" i="20"/>
  <c r="A1217" i="20"/>
  <c r="A1218" i="20"/>
  <c r="A1219" i="20"/>
  <c r="A1220" i="20"/>
  <c r="A1221" i="20"/>
  <c r="A1222" i="20"/>
  <c r="A1223" i="20"/>
  <c r="A1224" i="20"/>
  <c r="A1225" i="20"/>
  <c r="A1226" i="20"/>
  <c r="A1227" i="20"/>
  <c r="A1228" i="20"/>
  <c r="A1229" i="20"/>
  <c r="A1230" i="20"/>
  <c r="A1231" i="20"/>
  <c r="A1232" i="20"/>
  <c r="A1233" i="20"/>
  <c r="A1234" i="20"/>
  <c r="A1235" i="20"/>
  <c r="A1236" i="20"/>
  <c r="A1237" i="20"/>
  <c r="A1238" i="20"/>
  <c r="A1239" i="20"/>
  <c r="A1240" i="20"/>
  <c r="A1241" i="20"/>
  <c r="A1242" i="20"/>
  <c r="A1243" i="20"/>
  <c r="A1244" i="20"/>
  <c r="A1245" i="20"/>
  <c r="A1246" i="20"/>
  <c r="A1247" i="20"/>
  <c r="A1166" i="20"/>
  <c r="A1098" i="20"/>
  <c r="A1099" i="20"/>
  <c r="A1100" i="20"/>
  <c r="A1101" i="20"/>
  <c r="A1102" i="20"/>
  <c r="A1103" i="20"/>
  <c r="A1104" i="20"/>
  <c r="A1105" i="20"/>
  <c r="A1106" i="20"/>
  <c r="A1107" i="20"/>
  <c r="A1108" i="20"/>
  <c r="A1109" i="20"/>
  <c r="A1110" i="20"/>
  <c r="A1111" i="20"/>
  <c r="A1112" i="20"/>
  <c r="A1113" i="20"/>
  <c r="A1114" i="20"/>
  <c r="A1115" i="20"/>
  <c r="A1116" i="20"/>
  <c r="A1117" i="20"/>
  <c r="A1118" i="20"/>
  <c r="A1119" i="20"/>
  <c r="A1120" i="20"/>
  <c r="A1121" i="20"/>
  <c r="A1122" i="20"/>
  <c r="A1123" i="20"/>
  <c r="A1124" i="20"/>
  <c r="A1125" i="20"/>
  <c r="A1126" i="20"/>
  <c r="A1127" i="20"/>
  <c r="A1128" i="20"/>
  <c r="A1129" i="20"/>
  <c r="A1130" i="20"/>
  <c r="A1131" i="20"/>
  <c r="A1132" i="20"/>
  <c r="A1133" i="20"/>
  <c r="A1134" i="20"/>
  <c r="A1135" i="20"/>
  <c r="A1136" i="20"/>
  <c r="A1137" i="20"/>
  <c r="A1138" i="20"/>
  <c r="A1139" i="20"/>
  <c r="A1140" i="20"/>
  <c r="A1141" i="20"/>
  <c r="A1142" i="20"/>
  <c r="A1143" i="20"/>
  <c r="A1144" i="20"/>
  <c r="A1145" i="20"/>
  <c r="A1146" i="20"/>
  <c r="A1147" i="20"/>
  <c r="A1148" i="20"/>
  <c r="A1149" i="20"/>
  <c r="A1150" i="20"/>
  <c r="A1151" i="20"/>
  <c r="A1152" i="20"/>
  <c r="A1153" i="20"/>
  <c r="A1154" i="20"/>
  <c r="A1155" i="20"/>
  <c r="A1156" i="20"/>
  <c r="A1157" i="20"/>
  <c r="A1158" i="20"/>
  <c r="A1159" i="20"/>
  <c r="A1160" i="20"/>
  <c r="A1161" i="20"/>
  <c r="A1162" i="20"/>
  <c r="A1163" i="20"/>
  <c r="A1164" i="20"/>
  <c r="A1097" i="20"/>
  <c r="A1089" i="20"/>
  <c r="A1090" i="20"/>
  <c r="A1091" i="20"/>
  <c r="A1092" i="20"/>
  <c r="A1093" i="20"/>
  <c r="A1094" i="20"/>
  <c r="A1095" i="20"/>
  <c r="A1088" i="20"/>
  <c r="A1084" i="20"/>
  <c r="A1085" i="20"/>
  <c r="A1086" i="20"/>
  <c r="A1083" i="20"/>
  <c r="A986" i="20"/>
  <c r="A987" i="20"/>
  <c r="A988" i="20"/>
  <c r="A989" i="20"/>
  <c r="A990" i="20"/>
  <c r="A991" i="20"/>
  <c r="A992" i="20"/>
  <c r="A993" i="20"/>
  <c r="A994" i="20"/>
  <c r="A995" i="20"/>
  <c r="A996" i="20"/>
  <c r="A997" i="20"/>
  <c r="A998" i="20"/>
  <c r="A999" i="20"/>
  <c r="A1000" i="20"/>
  <c r="A1001" i="20"/>
  <c r="A1002" i="20"/>
  <c r="A1003" i="20"/>
  <c r="A1004" i="20"/>
  <c r="A1005" i="20"/>
  <c r="A1006" i="20"/>
  <c r="A1007" i="20"/>
  <c r="A1008" i="20"/>
  <c r="A1009" i="20"/>
  <c r="A1010" i="20"/>
  <c r="A1011" i="20"/>
  <c r="A1012" i="20"/>
  <c r="A1013" i="20"/>
  <c r="A1014" i="20"/>
  <c r="A1015" i="20"/>
  <c r="A1016" i="20"/>
  <c r="A1017" i="20"/>
  <c r="A1018" i="20"/>
  <c r="A1019" i="20"/>
  <c r="A1020" i="20"/>
  <c r="A1021" i="20"/>
  <c r="A1022" i="20"/>
  <c r="A1023" i="20"/>
  <c r="A1024" i="20"/>
  <c r="A1025" i="20"/>
  <c r="A1026" i="20"/>
  <c r="A1027" i="20"/>
  <c r="A1028" i="20"/>
  <c r="A1029" i="20"/>
  <c r="A1030" i="20"/>
  <c r="A1031" i="20"/>
  <c r="A1032" i="20"/>
  <c r="A1033" i="20"/>
  <c r="A1034" i="20"/>
  <c r="A1035" i="20"/>
  <c r="A1036" i="20"/>
  <c r="A1037" i="20"/>
  <c r="A1038" i="20"/>
  <c r="A1039" i="20"/>
  <c r="A1040" i="20"/>
  <c r="A1041" i="20"/>
  <c r="A1042" i="20"/>
  <c r="A1043" i="20"/>
  <c r="A1044" i="20"/>
  <c r="A1045" i="20"/>
  <c r="A1046" i="20"/>
  <c r="A1047" i="20"/>
  <c r="A1048" i="20"/>
  <c r="A1049" i="20"/>
  <c r="A1050" i="20"/>
  <c r="A1051" i="20"/>
  <c r="A1052" i="20"/>
  <c r="A1053" i="20"/>
  <c r="A1054" i="20"/>
  <c r="A1055" i="20"/>
  <c r="A1056" i="20"/>
  <c r="A1057" i="20"/>
  <c r="A1058" i="20"/>
  <c r="A1059" i="20"/>
  <c r="A1060" i="20"/>
  <c r="A1061" i="20"/>
  <c r="A1062" i="20"/>
  <c r="A1063" i="20"/>
  <c r="A1064" i="20"/>
  <c r="A1065" i="20"/>
  <c r="A1066" i="20"/>
  <c r="A1067" i="20"/>
  <c r="A1068" i="20"/>
  <c r="A1069" i="20"/>
  <c r="A1070" i="20"/>
  <c r="A1071" i="20"/>
  <c r="A1072" i="20"/>
  <c r="A1073" i="20"/>
  <c r="A1074" i="20"/>
  <c r="A1075" i="20"/>
  <c r="A1076" i="20"/>
  <c r="A1077" i="20"/>
  <c r="A1078" i="20"/>
  <c r="A1079" i="20"/>
  <c r="A1080" i="20"/>
  <c r="A1081" i="20"/>
  <c r="A985" i="20"/>
  <c r="A960" i="20"/>
  <c r="A961" i="20"/>
  <c r="A962" i="20"/>
  <c r="A963" i="20"/>
  <c r="A964" i="20"/>
  <c r="A965" i="20"/>
  <c r="A966" i="20"/>
  <c r="A967" i="20"/>
  <c r="A968" i="20"/>
  <c r="A969" i="20"/>
  <c r="A970" i="20"/>
  <c r="A971" i="20"/>
  <c r="A972" i="20"/>
  <c r="A973" i="20"/>
  <c r="A974" i="20"/>
  <c r="A975" i="20"/>
  <c r="A976" i="20"/>
  <c r="A977" i="20"/>
  <c r="A978" i="20"/>
  <c r="A979" i="20"/>
  <c r="A980" i="20"/>
  <c r="A981" i="20"/>
  <c r="A982" i="20"/>
  <c r="A983" i="20"/>
  <c r="A959" i="20"/>
  <c r="A952" i="20"/>
  <c r="A953" i="20"/>
  <c r="A954" i="20"/>
  <c r="A955" i="20"/>
  <c r="A956" i="20"/>
  <c r="A957" i="20"/>
  <c r="A951" i="20"/>
  <c r="A915" i="20"/>
  <c r="A916" i="20"/>
  <c r="A917" i="20"/>
  <c r="A918" i="20"/>
  <c r="A919" i="20"/>
  <c r="A920" i="20"/>
  <c r="A921" i="20"/>
  <c r="A922" i="20"/>
  <c r="A923" i="20"/>
  <c r="A924" i="20"/>
  <c r="A925" i="20"/>
  <c r="A926" i="20"/>
  <c r="A927" i="20"/>
  <c r="A928" i="20"/>
  <c r="A929" i="20"/>
  <c r="A930" i="20"/>
  <c r="A931" i="20"/>
  <c r="A932" i="20"/>
  <c r="A933" i="20"/>
  <c r="A934" i="20"/>
  <c r="A935" i="20"/>
  <c r="A936" i="20"/>
  <c r="A937" i="20"/>
  <c r="A938" i="20"/>
  <c r="A939" i="20"/>
  <c r="A940" i="20"/>
  <c r="A941" i="20"/>
  <c r="A942" i="20"/>
  <c r="A943" i="20"/>
  <c r="A944" i="20"/>
  <c r="A945" i="20"/>
  <c r="A946" i="20"/>
  <c r="A947" i="20"/>
  <c r="A948" i="20"/>
  <c r="A949" i="20"/>
  <c r="A914" i="20"/>
  <c r="A864" i="20"/>
  <c r="A865" i="20"/>
  <c r="A866" i="20"/>
  <c r="A867" i="20"/>
  <c r="A868" i="20"/>
  <c r="A869" i="20"/>
  <c r="A870" i="20"/>
  <c r="A871" i="20"/>
  <c r="A872" i="20"/>
  <c r="A873" i="20"/>
  <c r="A874" i="20"/>
  <c r="A875" i="20"/>
  <c r="A876" i="20"/>
  <c r="A877" i="20"/>
  <c r="A878" i="20"/>
  <c r="A879" i="20"/>
  <c r="A880" i="20"/>
  <c r="A881" i="20"/>
  <c r="A882" i="20"/>
  <c r="A883" i="20"/>
  <c r="A884" i="20"/>
  <c r="A885" i="20"/>
  <c r="A886" i="20"/>
  <c r="A887" i="20"/>
  <c r="A888" i="20"/>
  <c r="A889" i="20"/>
  <c r="A890" i="20"/>
  <c r="A891" i="20"/>
  <c r="A892" i="20"/>
  <c r="A893" i="20"/>
  <c r="A894" i="20"/>
  <c r="A895" i="20"/>
  <c r="A896" i="20"/>
  <c r="A897" i="20"/>
  <c r="A898" i="20"/>
  <c r="A899" i="20"/>
  <c r="A900" i="20"/>
  <c r="A901" i="20"/>
  <c r="A902" i="20"/>
  <c r="A903" i="20"/>
  <c r="A904" i="20"/>
  <c r="A905" i="20"/>
  <c r="A906" i="20"/>
  <c r="A907" i="20"/>
  <c r="A908" i="20"/>
  <c r="A909" i="20"/>
  <c r="A910" i="20"/>
  <c r="A911" i="20"/>
  <c r="A912" i="20"/>
  <c r="A863" i="20"/>
  <c r="A861" i="20"/>
  <c r="A860" i="20"/>
  <c r="A836" i="20"/>
  <c r="A837" i="20"/>
  <c r="A838" i="20"/>
  <c r="A839" i="20"/>
  <c r="A840" i="20"/>
  <c r="A841" i="20"/>
  <c r="A842" i="20"/>
  <c r="A843" i="20"/>
  <c r="A844" i="20"/>
  <c r="A845" i="20"/>
  <c r="A846" i="20"/>
  <c r="A847" i="20"/>
  <c r="A848" i="20"/>
  <c r="A849" i="20"/>
  <c r="A850" i="20"/>
  <c r="A851" i="20"/>
  <c r="A852" i="20"/>
  <c r="A853" i="20"/>
  <c r="A854" i="20"/>
  <c r="A855" i="20"/>
  <c r="A856" i="20"/>
  <c r="A857" i="20"/>
  <c r="A858" i="20"/>
  <c r="A835" i="20"/>
  <c r="A833" i="20"/>
  <c r="A832" i="20"/>
  <c r="A799" i="20"/>
  <c r="A800" i="20"/>
  <c r="A801" i="20"/>
  <c r="A802" i="20"/>
  <c r="A803" i="20"/>
  <c r="A804" i="20"/>
  <c r="A805" i="20"/>
  <c r="A806" i="20"/>
  <c r="A807" i="20"/>
  <c r="A808" i="20"/>
  <c r="A809" i="20"/>
  <c r="A810" i="20"/>
  <c r="A811" i="20"/>
  <c r="A812" i="20"/>
  <c r="A813" i="20"/>
  <c r="A814" i="20"/>
  <c r="A815" i="20"/>
  <c r="A816" i="20"/>
  <c r="A817" i="20"/>
  <c r="A818" i="20"/>
  <c r="A819" i="20"/>
  <c r="A820" i="20"/>
  <c r="A821" i="20"/>
  <c r="A822" i="20"/>
  <c r="A823" i="20"/>
  <c r="A824" i="20"/>
  <c r="A825" i="20"/>
  <c r="A826" i="20"/>
  <c r="A827" i="20"/>
  <c r="A828" i="20"/>
  <c r="A829" i="20"/>
  <c r="A830" i="20"/>
  <c r="A798" i="20"/>
  <c r="A778" i="20"/>
  <c r="A779" i="20"/>
  <c r="A780" i="20"/>
  <c r="A781" i="20"/>
  <c r="A782" i="20"/>
  <c r="A783" i="20"/>
  <c r="A784" i="20"/>
  <c r="A785" i="20"/>
  <c r="A786" i="20"/>
  <c r="A787" i="20"/>
  <c r="A788" i="20"/>
  <c r="A789" i="20"/>
  <c r="A790" i="20"/>
  <c r="A791" i="20"/>
  <c r="A792" i="20"/>
  <c r="A793" i="20"/>
  <c r="A794" i="20"/>
  <c r="A795" i="20"/>
  <c r="A796" i="20"/>
  <c r="A777" i="20"/>
  <c r="A748" i="20"/>
  <c r="A749" i="20"/>
  <c r="A750" i="20"/>
  <c r="A751" i="20"/>
  <c r="A752" i="20"/>
  <c r="A753" i="20"/>
  <c r="A754" i="20"/>
  <c r="A755" i="20"/>
  <c r="A756" i="20"/>
  <c r="A757" i="20"/>
  <c r="A758" i="20"/>
  <c r="A759" i="20"/>
  <c r="A760" i="20"/>
  <c r="A761" i="20"/>
  <c r="A762" i="20"/>
  <c r="A763" i="20"/>
  <c r="A764" i="20"/>
  <c r="A765" i="20"/>
  <c r="A766" i="20"/>
  <c r="A767" i="20"/>
  <c r="A768" i="20"/>
  <c r="A769" i="20"/>
  <c r="A770" i="20"/>
  <c r="A771" i="20"/>
  <c r="A772" i="20"/>
  <c r="A773" i="20"/>
  <c r="A774" i="20"/>
  <c r="A775" i="20"/>
  <c r="A747" i="20"/>
  <c r="A745" i="20"/>
  <c r="A720" i="20"/>
  <c r="A721" i="20"/>
  <c r="A722" i="20"/>
  <c r="A723" i="20"/>
  <c r="A724" i="20"/>
  <c r="A725" i="20"/>
  <c r="A726" i="20"/>
  <c r="A727" i="20"/>
  <c r="A728" i="20"/>
  <c r="A729" i="20"/>
  <c r="A730" i="20"/>
  <c r="A731" i="20"/>
  <c r="A732" i="20"/>
  <c r="A733" i="20"/>
  <c r="A734" i="20"/>
  <c r="A735" i="20"/>
  <c r="A736" i="20"/>
  <c r="A737" i="20"/>
  <c r="A738" i="20"/>
  <c r="A739" i="20"/>
  <c r="A740" i="20"/>
  <c r="A741" i="20"/>
  <c r="A742" i="20"/>
  <c r="A743" i="20"/>
  <c r="A610" i="20"/>
  <c r="A611" i="20"/>
  <c r="A612" i="20"/>
  <c r="A613" i="20"/>
  <c r="A614" i="20"/>
  <c r="A615" i="20"/>
  <c r="A616" i="20"/>
  <c r="A617" i="20"/>
  <c r="A618" i="20"/>
  <c r="A619" i="20"/>
  <c r="A620" i="20"/>
  <c r="A621" i="20"/>
  <c r="A622" i="20"/>
  <c r="A623" i="20"/>
  <c r="A624" i="20"/>
  <c r="A625" i="20"/>
  <c r="A626" i="20"/>
  <c r="A627" i="20"/>
  <c r="A628" i="20"/>
  <c r="A629" i="20"/>
  <c r="A630" i="20"/>
  <c r="A631" i="20"/>
  <c r="A632" i="20"/>
  <c r="A633" i="20"/>
  <c r="A634" i="20"/>
  <c r="A635" i="20"/>
  <c r="A636" i="20"/>
  <c r="A637" i="20"/>
  <c r="A638" i="20"/>
  <c r="A639" i="20"/>
  <c r="A640" i="20"/>
  <c r="A641" i="20"/>
  <c r="A642" i="20"/>
  <c r="A643" i="20"/>
  <c r="A644" i="20"/>
  <c r="A645" i="20"/>
  <c r="A646" i="20"/>
  <c r="A647" i="20"/>
  <c r="A648" i="20"/>
  <c r="A649" i="20"/>
  <c r="A650" i="20"/>
  <c r="A651" i="20"/>
  <c r="A652" i="20"/>
  <c r="A653" i="20"/>
  <c r="A654" i="20"/>
  <c r="A655" i="20"/>
  <c r="A656" i="20"/>
  <c r="A657" i="20"/>
  <c r="A658" i="20"/>
  <c r="A659" i="20"/>
  <c r="A660" i="20"/>
  <c r="A661" i="20"/>
  <c r="A662" i="20"/>
  <c r="A663" i="20"/>
  <c r="A609" i="20"/>
  <c r="A336" i="20"/>
  <c r="A337" i="20"/>
  <c r="A338" i="20"/>
  <c r="A339" i="20"/>
  <c r="A340" i="20"/>
  <c r="A341" i="20"/>
  <c r="A342" i="20"/>
  <c r="A343" i="20"/>
  <c r="A344" i="20"/>
  <c r="A345" i="20"/>
  <c r="A346" i="20"/>
  <c r="A347" i="20"/>
  <c r="A348" i="20"/>
  <c r="A349" i="20"/>
  <c r="A350" i="20"/>
  <c r="A351" i="20"/>
  <c r="A352" i="20"/>
  <c r="A353" i="20"/>
  <c r="A354" i="20"/>
  <c r="A355" i="20"/>
  <c r="A356" i="20"/>
  <c r="A357" i="20"/>
  <c r="A358" i="20"/>
  <c r="A359" i="20"/>
  <c r="A360" i="20"/>
  <c r="A361" i="20"/>
  <c r="A362" i="20"/>
  <c r="A363" i="20"/>
  <c r="A364" i="20"/>
  <c r="A365" i="20"/>
  <c r="A366" i="20"/>
  <c r="A367" i="20"/>
  <c r="A368" i="20"/>
  <c r="A369" i="20"/>
  <c r="A370" i="20"/>
  <c r="A371" i="20"/>
  <c r="A372" i="20"/>
  <c r="A373" i="20"/>
  <c r="A374" i="20"/>
  <c r="A375" i="20"/>
  <c r="A376" i="20"/>
  <c r="A377" i="20"/>
  <c r="A378" i="20"/>
  <c r="A379" i="20"/>
  <c r="A380" i="20"/>
  <c r="A381" i="20"/>
  <c r="A382" i="20"/>
  <c r="A383" i="20"/>
  <c r="A384" i="20"/>
  <c r="A385" i="20"/>
  <c r="A386" i="20"/>
  <c r="A387" i="20"/>
  <c r="A388" i="20"/>
  <c r="A389" i="20"/>
  <c r="A390" i="20"/>
  <c r="A391" i="20"/>
  <c r="A392" i="20"/>
  <c r="A393" i="20"/>
  <c r="A394" i="20"/>
  <c r="A395" i="20"/>
  <c r="A396" i="20"/>
  <c r="A397" i="20"/>
  <c r="A398" i="20"/>
  <c r="A399" i="20"/>
  <c r="A400" i="20"/>
  <c r="A401" i="20"/>
  <c r="A402" i="20"/>
  <c r="A403" i="20"/>
  <c r="A404" i="20"/>
  <c r="A405" i="20"/>
  <c r="A406" i="20"/>
  <c r="A407" i="20"/>
  <c r="A408" i="20"/>
  <c r="A409" i="20"/>
  <c r="A410" i="20"/>
  <c r="A411" i="20"/>
  <c r="A412" i="20"/>
  <c r="A413" i="20"/>
  <c r="A414" i="20"/>
  <c r="A415" i="20"/>
  <c r="A416" i="20"/>
  <c r="A417" i="20"/>
  <c r="A418" i="20"/>
  <c r="A419" i="20"/>
  <c r="A420" i="20"/>
  <c r="A421" i="20"/>
  <c r="A422" i="20"/>
  <c r="A423" i="20"/>
  <c r="A424" i="20"/>
  <c r="A425" i="20"/>
  <c r="A426" i="20"/>
  <c r="A427" i="20"/>
  <c r="A428" i="20"/>
  <c r="A429" i="20"/>
  <c r="A430" i="20"/>
  <c r="A431" i="20"/>
  <c r="A432" i="20"/>
  <c r="A433" i="20"/>
  <c r="A434" i="20"/>
  <c r="A435" i="20"/>
  <c r="A436" i="20"/>
  <c r="A437" i="20"/>
  <c r="A438" i="20"/>
  <c r="A439" i="20"/>
  <c r="A440" i="20"/>
  <c r="A441" i="20"/>
  <c r="A442" i="20"/>
  <c r="A443" i="20"/>
  <c r="A444" i="20"/>
  <c r="A445" i="20"/>
  <c r="A446" i="20"/>
  <c r="A447" i="20"/>
  <c r="A448" i="20"/>
  <c r="A449" i="20"/>
  <c r="A450" i="20"/>
  <c r="A451" i="20"/>
  <c r="A452" i="20"/>
  <c r="A453" i="20"/>
  <c r="A454" i="20"/>
  <c r="A455" i="20"/>
  <c r="A456" i="20"/>
  <c r="A457" i="20"/>
  <c r="A458" i="20"/>
  <c r="A459" i="20"/>
  <c r="A460" i="20"/>
  <c r="A461" i="20"/>
  <c r="A462" i="20"/>
  <c r="A463" i="20"/>
  <c r="A464" i="20"/>
  <c r="A465" i="20"/>
  <c r="A466" i="20"/>
  <c r="A467" i="20"/>
  <c r="A468" i="20"/>
  <c r="A469" i="20"/>
  <c r="A470" i="20"/>
  <c r="A471" i="20"/>
  <c r="A472" i="20"/>
  <c r="A473" i="20"/>
  <c r="A474" i="20"/>
  <c r="A475" i="20"/>
  <c r="A476" i="20"/>
  <c r="A477" i="20"/>
  <c r="A478" i="20"/>
  <c r="A479" i="20"/>
  <c r="A480" i="20"/>
  <c r="A481" i="20"/>
  <c r="A482" i="20"/>
  <c r="A483" i="20"/>
  <c r="A484" i="20"/>
  <c r="A485" i="20"/>
  <c r="A486" i="20"/>
  <c r="A487" i="20"/>
  <c r="A488" i="20"/>
  <c r="A489" i="20"/>
  <c r="A490" i="20"/>
  <c r="A491" i="20"/>
  <c r="A492" i="20"/>
  <c r="A493" i="20"/>
  <c r="A494" i="20"/>
  <c r="A495" i="20"/>
  <c r="A496" i="20"/>
  <c r="A497" i="20"/>
  <c r="A498" i="20"/>
  <c r="A499" i="20"/>
  <c r="A500" i="20"/>
  <c r="A501" i="20"/>
  <c r="A502" i="20"/>
  <c r="A503" i="20"/>
  <c r="A504" i="20"/>
  <c r="A505" i="20"/>
  <c r="A506" i="20"/>
  <c r="A507" i="20"/>
  <c r="A508" i="20"/>
  <c r="A509" i="20"/>
  <c r="A510" i="20"/>
  <c r="A511" i="20"/>
  <c r="A512" i="20"/>
  <c r="A513" i="20"/>
  <c r="A514" i="20"/>
  <c r="A515" i="20"/>
  <c r="A516" i="20"/>
  <c r="A517" i="20"/>
  <c r="A518" i="20"/>
  <c r="A519" i="20"/>
  <c r="A520" i="20"/>
  <c r="A521" i="20"/>
  <c r="A522" i="20"/>
  <c r="A523" i="20"/>
  <c r="A524" i="20"/>
  <c r="A525" i="20"/>
  <c r="A526" i="20"/>
  <c r="A527" i="20"/>
  <c r="A528" i="20"/>
  <c r="A529" i="20"/>
  <c r="A530" i="20"/>
  <c r="A531" i="20"/>
  <c r="A532" i="20"/>
  <c r="A533" i="20"/>
  <c r="A534" i="20"/>
  <c r="A535" i="20"/>
  <c r="A536" i="20"/>
  <c r="A537" i="20"/>
  <c r="A538" i="20"/>
  <c r="A539" i="20"/>
  <c r="A540" i="20"/>
  <c r="A541" i="20"/>
  <c r="A542" i="20"/>
  <c r="A543" i="20"/>
  <c r="A544" i="20"/>
  <c r="A545" i="20"/>
  <c r="A546" i="20"/>
  <c r="A547" i="20"/>
  <c r="A548" i="20"/>
  <c r="A549" i="20"/>
  <c r="A550" i="20"/>
  <c r="A551" i="20"/>
  <c r="A552" i="20"/>
  <c r="A553" i="20"/>
  <c r="A554" i="20"/>
  <c r="A555" i="20"/>
  <c r="A556" i="20"/>
  <c r="A557" i="20"/>
  <c r="A558" i="20"/>
  <c r="A559" i="20"/>
  <c r="A560" i="20"/>
  <c r="A561" i="20"/>
  <c r="A562" i="20"/>
  <c r="A563" i="20"/>
  <c r="A564" i="20"/>
  <c r="A565" i="20"/>
  <c r="A566" i="20"/>
  <c r="A567" i="20"/>
  <c r="A568" i="20"/>
  <c r="A569" i="20"/>
  <c r="A570" i="20"/>
  <c r="A571" i="20"/>
  <c r="A572" i="20"/>
  <c r="A573" i="20"/>
  <c r="A574" i="20"/>
  <c r="A575" i="20"/>
  <c r="A576" i="20"/>
  <c r="A577" i="20"/>
  <c r="A578" i="20"/>
  <c r="A579" i="20"/>
  <c r="A580" i="20"/>
  <c r="A581" i="20"/>
  <c r="A582" i="20"/>
  <c r="A583" i="20"/>
  <c r="A584" i="20"/>
  <c r="A585" i="20"/>
  <c r="A586" i="20"/>
  <c r="A587" i="20"/>
  <c r="A588" i="20"/>
  <c r="A589" i="20"/>
  <c r="A590" i="20"/>
  <c r="A591" i="20"/>
  <c r="A592" i="20"/>
  <c r="A593" i="20"/>
  <c r="A594" i="20"/>
  <c r="A595" i="20"/>
  <c r="A596" i="20"/>
  <c r="A597" i="20"/>
  <c r="A598" i="20"/>
  <c r="A599" i="20"/>
  <c r="A600" i="20"/>
  <c r="A601" i="20"/>
  <c r="A602" i="20"/>
  <c r="A603" i="20"/>
  <c r="A604" i="20"/>
  <c r="A605" i="20"/>
  <c r="A606" i="20"/>
  <c r="A607" i="20"/>
  <c r="A335" i="20"/>
  <c r="A294" i="20"/>
  <c r="A295" i="20"/>
  <c r="A296" i="20"/>
  <c r="A297" i="20"/>
  <c r="A298" i="20"/>
  <c r="A299" i="20"/>
  <c r="A300" i="20"/>
  <c r="A301" i="20"/>
  <c r="A302" i="20"/>
  <c r="A303" i="20"/>
  <c r="A304" i="20"/>
  <c r="A305" i="20"/>
  <c r="A306" i="20"/>
  <c r="A307" i="20"/>
  <c r="A308" i="20"/>
  <c r="A309" i="20"/>
  <c r="A310" i="20"/>
  <c r="A311" i="20"/>
  <c r="A312" i="20"/>
  <c r="A313" i="20"/>
  <c r="A314" i="20"/>
  <c r="A315" i="20"/>
  <c r="A316" i="20"/>
  <c r="A317" i="20"/>
  <c r="A318" i="20"/>
  <c r="A319" i="20"/>
  <c r="A320" i="20"/>
  <c r="A321" i="20"/>
  <c r="A322" i="20"/>
  <c r="A323" i="20"/>
  <c r="A324" i="20"/>
  <c r="A325" i="20"/>
  <c r="A326" i="20"/>
  <c r="A327" i="20"/>
  <c r="A328" i="20"/>
  <c r="A329" i="20"/>
  <c r="A330" i="20"/>
  <c r="A331" i="20"/>
  <c r="A332" i="20"/>
  <c r="A333" i="20"/>
  <c r="A293" i="20"/>
  <c r="A291" i="20"/>
  <c r="A274" i="20"/>
  <c r="A275" i="20"/>
  <c r="A276" i="20"/>
  <c r="A277" i="20"/>
  <c r="A278" i="20"/>
  <c r="A279" i="20"/>
  <c r="A280" i="20"/>
  <c r="A281" i="20"/>
  <c r="A282" i="20"/>
  <c r="A283" i="20"/>
  <c r="A284" i="20"/>
  <c r="A285" i="20"/>
  <c r="A286" i="20"/>
  <c r="A287" i="20"/>
  <c r="A288" i="20"/>
  <c r="A289" i="20"/>
  <c r="A273" i="20"/>
  <c r="A261" i="20"/>
  <c r="A262" i="20"/>
  <c r="A263" i="20"/>
  <c r="A264" i="20"/>
  <c r="A265" i="20"/>
  <c r="A266" i="20"/>
  <c r="A267" i="20"/>
  <c r="A268" i="20"/>
  <c r="A269" i="20"/>
  <c r="A270" i="20"/>
  <c r="A271" i="20"/>
  <c r="A260" i="20"/>
  <c r="A246" i="20"/>
  <c r="A247" i="20"/>
  <c r="A248" i="20"/>
  <c r="A249" i="20"/>
  <c r="A250" i="20"/>
  <c r="A251" i="20"/>
  <c r="A252" i="20"/>
  <c r="A253" i="20"/>
  <c r="A254" i="20"/>
  <c r="A255" i="20"/>
  <c r="A256" i="20"/>
  <c r="A257" i="20"/>
  <c r="A258" i="20"/>
  <c r="A245" i="20"/>
  <c r="A172" i="20"/>
  <c r="A173" i="20"/>
  <c r="A174" i="20"/>
  <c r="A175" i="20"/>
  <c r="A176" i="20"/>
  <c r="A177" i="20"/>
  <c r="A178" i="20"/>
  <c r="A179" i="20"/>
  <c r="A180" i="20"/>
  <c r="A181" i="20"/>
  <c r="A182" i="20"/>
  <c r="A183" i="20"/>
  <c r="A184" i="20"/>
  <c r="A185" i="20"/>
  <c r="A186" i="20"/>
  <c r="A187" i="20"/>
  <c r="A188" i="20"/>
  <c r="A189" i="20"/>
  <c r="A190" i="20"/>
  <c r="A191" i="20"/>
  <c r="A192" i="20"/>
  <c r="A193" i="20"/>
  <c r="A194" i="20"/>
  <c r="A195" i="20"/>
  <c r="A196" i="20"/>
  <c r="A197" i="20"/>
  <c r="A198" i="20"/>
  <c r="A199" i="20"/>
  <c r="A200" i="20"/>
  <c r="A201" i="20"/>
  <c r="A202" i="20"/>
  <c r="A203" i="20"/>
  <c r="A204" i="20"/>
  <c r="A205" i="20"/>
  <c r="A206" i="20"/>
  <c r="A207" i="20"/>
  <c r="A208" i="20"/>
  <c r="A209" i="20"/>
  <c r="A210" i="20"/>
  <c r="A211" i="20"/>
  <c r="A212" i="20"/>
  <c r="A213" i="20"/>
  <c r="A214" i="20"/>
  <c r="A215" i="20"/>
  <c r="A216" i="20"/>
  <c r="A217" i="20"/>
  <c r="A218" i="20"/>
  <c r="A219" i="20"/>
  <c r="A220" i="20"/>
  <c r="A221" i="20"/>
  <c r="A222" i="20"/>
  <c r="A223" i="20"/>
  <c r="A224" i="20"/>
  <c r="A225" i="20"/>
  <c r="A226" i="20"/>
  <c r="A227" i="20"/>
  <c r="A228" i="20"/>
  <c r="A229" i="20"/>
  <c r="A230" i="20"/>
  <c r="A231" i="20"/>
  <c r="A232" i="20"/>
  <c r="A233" i="20"/>
  <c r="A234" i="20"/>
  <c r="A235" i="20"/>
  <c r="A236" i="20"/>
  <c r="A237" i="20"/>
  <c r="A238" i="20"/>
  <c r="A239" i="20"/>
  <c r="A240" i="20"/>
  <c r="A241" i="20"/>
  <c r="A242" i="20"/>
  <c r="A243" i="20"/>
  <c r="A171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18" i="20"/>
  <c r="A116" i="20"/>
  <c r="A104" i="20"/>
  <c r="A105" i="20"/>
  <c r="A106" i="20"/>
  <c r="A107" i="20"/>
  <c r="A108" i="20"/>
  <c r="A109" i="20"/>
  <c r="A110" i="20"/>
  <c r="A111" i="20"/>
  <c r="A112" i="20"/>
  <c r="A113" i="20"/>
  <c r="A114" i="20"/>
  <c r="A103" i="20"/>
  <c r="A98" i="20"/>
  <c r="A99" i="20"/>
  <c r="A100" i="20"/>
  <c r="A101" i="20"/>
  <c r="A97" i="20"/>
  <c r="A93" i="20"/>
  <c r="A94" i="20"/>
  <c r="A95" i="20"/>
  <c r="A92" i="20"/>
  <c r="A87" i="20"/>
  <c r="A88" i="20"/>
  <c r="A89" i="20"/>
  <c r="A90" i="20"/>
  <c r="A86" i="20"/>
  <c r="A84" i="20"/>
  <c r="A82" i="20"/>
  <c r="A80" i="20"/>
  <c r="A66" i="20" l="1"/>
  <c r="A67" i="20"/>
  <c r="A68" i="20"/>
  <c r="A69" i="20"/>
  <c r="A70" i="20"/>
  <c r="A71" i="20"/>
  <c r="A72" i="20"/>
  <c r="A73" i="20"/>
  <c r="A74" i="20"/>
  <c r="A75" i="20"/>
  <c r="A76" i="20"/>
  <c r="A77" i="20"/>
  <c r="A78" i="20"/>
  <c r="A65" i="20"/>
  <c r="A62" i="20"/>
  <c r="A63" i="20"/>
  <c r="A6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31" i="20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1742" authorId="0" shapeId="0" xr:uid="{6B9A142F-A0C5-463E-AC6D-CC24D9DB8FA8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請求記号Sないがスライドのため特殊に入れる</t>
        </r>
      </text>
    </comment>
    <comment ref="B1743" authorId="0" shapeId="0" xr:uid="{38DD5D22-501C-410E-A62B-BB7886A12643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請求記号Sないがスライドのため特殊に入れる</t>
        </r>
      </text>
    </comment>
    <comment ref="B1744" authorId="0" shapeId="0" xr:uid="{A3F5CED5-C1FB-431D-8EA5-C7BF3405A4FF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請求記号Sないがスライドのため特殊に入れる</t>
        </r>
      </text>
    </comment>
    <comment ref="B1745" authorId="0" shapeId="0" xr:uid="{DC0A57CB-B610-4534-AF89-1F00CEFDA6AE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請求記号Sないがスライドのため特殊に入れる</t>
        </r>
      </text>
    </comment>
    <comment ref="B1746" authorId="0" shapeId="0" xr:uid="{F60AF90A-7DB8-43FB-9DDD-0AD3216D88EE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請求記号Sないがスライドのため特殊に入れる</t>
        </r>
      </text>
    </comment>
    <comment ref="B1747" authorId="0" shapeId="0" xr:uid="{B5D2E81F-7465-4431-A34A-842258B8330F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請求記号Sないがスライドのため特殊に入れる</t>
        </r>
      </text>
    </comment>
    <comment ref="B1748" authorId="0" shapeId="0" xr:uid="{1983178A-92AF-4349-8D83-A54C2502FA38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請求記号Sないがスライドのため特殊に入れる</t>
        </r>
      </text>
    </comment>
    <comment ref="B1749" authorId="0" shapeId="0" xr:uid="{DEF4D47A-967C-4C85-9A42-E63EFCF2035C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請求記号Sないがスライドのため特殊に入れる</t>
        </r>
      </text>
    </comment>
    <comment ref="B1750" authorId="0" shapeId="0" xr:uid="{DEE277E7-EEBF-4ED6-84B4-3A23DEE44F72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請求記号Sないがスライドのため特殊に入れる</t>
        </r>
      </text>
    </comment>
    <comment ref="B1751" authorId="0" shapeId="0" xr:uid="{F2357C61-6F7B-4764-BFD2-4FF2A8BDAACA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請求記号Sないがスライドのため特殊に入れる</t>
        </r>
      </text>
    </comment>
  </commentList>
</comments>
</file>

<file path=xl/sharedStrings.xml><?xml version="1.0" encoding="utf-8"?>
<sst xmlns="http://schemas.openxmlformats.org/spreadsheetml/2006/main" count="11837" uniqueCount="7780">
  <si>
    <t>資料ID</t>
  </si>
  <si>
    <t>請求記号</t>
  </si>
  <si>
    <t>資料情報</t>
  </si>
  <si>
    <t>工大第２保存書庫AV</t>
  </si>
  <si>
    <t>S015||S||1</t>
  </si>
  <si>
    <t>情報基地への招待 / ポルケ製作. -- 紀伊國屋書店, 1998. -- (Library video series . 新・図書館の達人 ; 1). v.</t>
  </si>
  <si>
    <t>S016.11||K</t>
  </si>
  <si>
    <t>機能と役割. -- 紀伊國屋書店, 1994. -- (Library video series . 国立国会図書館 ; 1). v.</t>
  </si>
  <si>
    <t>S048||G</t>
  </si>
  <si>
    <t>ゴルバチョフ元ソ連大統領来学記念特別講演会全記録 | ゴルバチョフ元ソ連大統領来学ドキュメント / 学校法人大阪工大摂南大学 (企画). -- 学校法人大阪工大摂南大学 (製作), 1993.</t>
  </si>
  <si>
    <t>S210.6||G||25</t>
  </si>
  <si>
    <t>「自動車と日本人」 / 北岡伸一企画・構成. -- 丸善, 1994. -- (Maruzen audiovisual library . 現代日本の形成過程 ; 25). v.</t>
  </si>
  <si>
    <t>S210.6||G||49</t>
  </si>
  <si>
    <t>「日本の技術革新」 : 航空機・新幹線・自動車 / 猪木武徳企画・構成. -- 丸善, 1994. -- (Maruzen audiovisual library . 現代日本の形成過程 ; 49). v.</t>
  </si>
  <si>
    <t>S210.6||G||50</t>
  </si>
  <si>
    <t>「日米経済摩擦」 : 繊維・鉄鋼・エレクトロニクス / 猪木武徳企画・構成. -- 丸善, 1994. -- (Maruzen audiovisual library . 現代日本の形成過程 ; 50). v.</t>
  </si>
  <si>
    <t>S210.6||G||51</t>
  </si>
  <si>
    <t>「経営技術」 : 産業と人的資源 / 猪木武徳企画・構成. -- 丸善, 1994. -- (Maruzen audiovisual library . 現代日本の形成過程 ; 51). v.</t>
  </si>
  <si>
    <t>S289.08||V</t>
  </si>
  <si>
    <t>D・D・アイゼンハワー / [ギャガ・コミュニケーションズ], 1992. -- (ビデオグラフィー世界を動かした人びと).</t>
  </si>
  <si>
    <t>F・D・ルーズベルト / [ギャガ・コミュニケーションズ], 1992. -- (ビデオグラフィー世界を動かした人びと).</t>
  </si>
  <si>
    <t>H・S・トルーマン / [ギャガ・コミュニケーションズ], 1992. -- (ビデオグラフィー世界を動かした人びと).</t>
  </si>
  <si>
    <t>J・F・ケネディ / [ギャガ・コミュニケーションズ], 1992. -- (ビデオグラフィー世界を動かした人びと).</t>
  </si>
  <si>
    <t>エジソン / [ギャガ・コミュニケーションズ], 1992. -- (ビデオグラフィー世界を動かした人びと).</t>
  </si>
  <si>
    <t>ガンジー / [ギャガ・コミュニケーションズ], 1992. -- (ビデオグラフィー世界を動かした人びと).</t>
  </si>
  <si>
    <t>グレース・ケリー / [ギャガ・コミュニケーションズ], 1992. -- (ビデオグラフィー世界を動かした人びと).</t>
  </si>
  <si>
    <t>シャルル・ドゴール / [ギャガ・コミュニケーションズ], 1992. -- (ビデオグラフィー世界を動かした人びと).</t>
  </si>
  <si>
    <t>スターリン / [ギャガ・コミュニケーションズ], 1992. -- (ビデオグラフィー世界を動かした人びと).</t>
  </si>
  <si>
    <t>チャーチル / [ギャガ・コミュニケーションズ], 1992. -- (ビデオグラフィー世界を動かした人びと).</t>
  </si>
  <si>
    <t>パットン将軍 / [ギャガ・コミュニケーションズ], 1992. -- (ビデオグラフィー世界を動かした人びと).</t>
  </si>
  <si>
    <t>ヒットラー / [ギャガ・コミュニケーションズ], 1992. -- (ビデオグラフィー世界を動かした人びと).</t>
  </si>
  <si>
    <t>ベーブ・ルース / [ギャガ・コミュニケーションズ], 1992. -- (ビデオグラフィー世界を動かした人びと).</t>
  </si>
  <si>
    <t>ヘレン・ケラー / [ギャガ・コミュニケーションズ], 1992. -- (ビデオグラフィー世界を動かした人びと).</t>
  </si>
  <si>
    <t>ヘンリー・フォード / [ギャガ・コミュニケーションズ], 1992. -- (ビデオグラフィー世界を動かした人びと).</t>
  </si>
  <si>
    <t>マッカーサー / [ギャガ・コミュニケーションズ], 1992. -- (ビデオグラフィー世界を動かした人びと).</t>
  </si>
  <si>
    <t>マリリン・モンロー / [ギャガ・コミュニケーションズ], 1992. -- (ビデオグラフィー世界を動かした人びと).</t>
  </si>
  <si>
    <t>ムッソリーニ / [ギャガ・コミュニケーションズ], 1992. -- (ビデオグラフィー世界を動かした人びと).</t>
  </si>
  <si>
    <t>リンドバーグ / [ギャガ・コミュニケーションズ], 1992. -- (ビデオグラフィー世界を動かした人びと).</t>
  </si>
  <si>
    <t>解説書 / [ギャガ・コミュニケーションズ], 1992. -- (ビデオグラフィー世界を動かした人びと).</t>
  </si>
  <si>
    <t>昭和天皇裕仁 / [ギャガ・コミュニケーションズ], 1992. -- (ビデオグラフィー世界を動かした人びと).</t>
  </si>
  <si>
    <t>宋美齢 / [ギャガ・コミュニケーションズ], 1992. -- (ビデオグラフィー世界を動かした人びと).</t>
  </si>
  <si>
    <t>毛沢東 / [ギャガ・コミュニケーションズ], 1992. -- (ビデオグラフィー世界を動かした人びと).</t>
  </si>
  <si>
    <t>S289||G||3</t>
  </si>
  <si>
    <t>角田柳作 : アメリカにおける日本学の祖. -- 紀伊國屋書店, 1997. -- (紀伊國屋書店ビデオ評伝シリーズ . 学問と情熱 : 21世紀へ贈る人物伝 ; 第3巻). v.</t>
  </si>
  <si>
    <t>S289||G||4</t>
  </si>
  <si>
    <t>緒方洪庵 : 雲聚する光適々にあり. -- 紀伊國屋書店, 1997. -- (紀伊國屋書店ビデオ評伝シリーズ . 学問と情熱 : 21世紀へ贈る人物伝 ; 第4巻). v.</t>
  </si>
  <si>
    <t>S289||G||7</t>
  </si>
  <si>
    <t>伊能忠敬 : 羅針の先にみた日本. -- 紀伊國屋書店, 1998. -- (紀伊國屋書店ビデオ評伝シリーズ . 学問と情熱 : 21世紀へ贈る人物伝 ; 第7巻). v.</t>
  </si>
  <si>
    <t>S290.9||S</t>
  </si>
  <si>
    <t>アフリカ : サバンナの旅 / TBS | パック・イン・ビデオ. -- TBS. -- (新世界紀行 ;ソウダイナル ダイシゼン).</t>
  </si>
  <si>
    <t>アフリカ・ナミブ砂漠 / TBS | パック・イン・ビデオ. -- TBS. -- (新世界紀行 ;ダイサバク).</t>
  </si>
  <si>
    <t>アフリカ・大地溝帯 : 人類最初の一歩 / TBS | パック・イン・ビデオ. -- TBS. -- (新世界紀行 ;ナゾ ト フシギ ノ タビ).</t>
  </si>
  <si>
    <t>アマゾン大紀行 / TBS | パック・イン・ビデオ (製作), 1993. -- (新世界紀行 ;ヒキヨウ).</t>
  </si>
  <si>
    <t>アンコールワット・アンコールトムの謎 / TBS | パック・イン・ビデオ. -- TBS. -- (新世界紀行 ;ナゾ ト フシギ ノ タビ).</t>
  </si>
  <si>
    <t>アンデス : ナスカの地上絵 / TBS | パック・イン・ビデオ (製作), 1993. -- (新世界紀行 ;ウシナワレタ).</t>
  </si>
  <si>
    <t>アンデス・アタカマ砂漠 / TBS | パック・イン・ビデオ. -- TBS. -- (新世界紀行 ;ダイサバク).</t>
  </si>
  <si>
    <t>イースター島謎の巨石像モアイ / TBS | パック・イン・ビデオ (製作), 1993. -- (新世界紀行 ;セカイ).</t>
  </si>
  <si>
    <t>イスラムの影アンダルシア街道 / TBS | パック・イン・ビデオ (製作), 1993. -- (新世界紀行 ;レキシ).</t>
  </si>
  <si>
    <t>インカの秘都マチュピチュ. -- TBS, 199-. -- (新世界紀行 / TBS, パック・イン・ビデオ製作著作 ; 世界七不思議の旅編). v.</t>
  </si>
  <si>
    <t>エジプトからインダスへ / TBS | パック・イン・ビデオ (製作), 1993. -- (新世界紀行 . アレキサンダ-大王の道 . アレキサンダー ダイオウ ノ ミチ ;2).</t>
  </si>
  <si>
    <t>オーストラリア : 砂漠漂流 / TBS | パック・イン・ビデオ (製作), 1993. -- (新世界紀行 ;ウツクシキ).</t>
  </si>
  <si>
    <t>オーパーツ / TBS | パック・イン・ビデオ. -- TBS. -- (新世界紀行 ;ナゾ ト フシギ ノ タビ).</t>
  </si>
  <si>
    <t>ギアナ高地魔の山チマンタ. -- TBS, 199-. -- (新世界紀行 / TBS, パック・イン・ビデオ製作著作 ; 秘境編). v.</t>
  </si>
  <si>
    <t>グレート・ジンバブエ : 謎の巨大石造遺跡. -- TBS, 199-. -- (新世界紀行 / TBS, パック・イン・ビデオ製作著作 ; 世界七不思議の旅編). v.</t>
  </si>
  <si>
    <t>グレートバリアリーフ / TBS | パック・イン・ビデオ. -- TBS. -- (新世界紀行 ;ソウダイナル ダイシゼン).</t>
  </si>
  <si>
    <t>タクラマカン砂漠 / TBS | パック・イン・ビデオ ; 1. -- TBS. -- (新世界紀行 ;ダイサバク).</t>
  </si>
  <si>
    <t>タクラマカン砂漠 / TBS | パック・イン・ビデオ ; 2. -- TBS. -- (新世界紀行 ;ダイサバク).</t>
  </si>
  <si>
    <t>チグリス・ユーフラテス河 : メソポタミア文明 / TBS | パック・イン・ビデオ (製作), 1993. -- (新世界紀行 ;ウシナワレタ).</t>
  </si>
  <si>
    <t>ナイアガラ・グランドキャニオン / TBS | パック・イン・ビデオ (製作), 1993. -- (新世界紀行 ;ウツクシキ).</t>
  </si>
  <si>
    <t>ペルシャ湾岸紀行 : 砂漠とラクダの道 / TBS | パック・イン・ビデオ. -- TBS. -- (新世界紀行 ;ダイサバク).</t>
  </si>
  <si>
    <t>マケドニアからエジプトへ / TBS | パック・イン・ビデオ (製作), 1993. -- (新世界紀行 . アレキサンダ-大王の道 . アレキサンダー ダイオウ ノ ミチ ;1).</t>
  </si>
  <si>
    <t>マヤ : 巨大遺跡群 / TBS | パック・イン・ビデオ (製作), 1993. -- (新世界紀行 ;ウシナワレタ).</t>
  </si>
  <si>
    <t>ヨーロッパアルプス. -- TBS, 199-. -- (新世界紀行 / TBS, パック・イン・ビデオ製作著作 ; 美しき大自然編). v.</t>
  </si>
  <si>
    <t>英雄伝説ナポレオン街道 / TBS | パック・イン・ビデオ (製作), 1993. -- (新世界紀行 ;レキシ).</t>
  </si>
  <si>
    <t>河口から5、000キロ / TBS | パック・イン・ビデオ (製作), 1993. -- (新世界紀行 . 世界最長の河ナイル . セカイ サイチヨウ ノ カワ ナイル ;1).</t>
  </si>
  <si>
    <t>海よりの不思議な使者・イルカ / TBS | パック・イン・ビデオ. -- TBS. -- (新世界紀行 ;ナゾ ト フシギ ノ タビ).</t>
  </si>
  <si>
    <t>巨石・ストーンヘンジの謎 / TBS | パック・イン・ビデオ (製作), 1993. -- (新世界紀行 ;セカイ).</t>
  </si>
  <si>
    <t>極北の大河ユーコン / TBS | パック・イン・ビデオ (製作), 1993. -- (新世界紀行 ;ヒキヨウ).</t>
  </si>
  <si>
    <t>厳冬のバイカル湖 : 不思議の氷世界 / TBS | パック・イン・ビデオ (製作), 1993. -- (新世界紀行 ;ヒキヨウ).</t>
  </si>
  <si>
    <t>幻の源流を求めて / TBS | パック・イン・ビデオ (製作), 1993. -- (新世界紀行 . 世界最長の河ナイル . セカイ サイチヨウ ノ カワ ナイル ;2).</t>
  </si>
  <si>
    <t>古代地中海伝説 / TBS | パック・イン・ビデオ. -- TBS. -- (新世界紀行 ;ナゾ ト フシギ ノ タビ).</t>
  </si>
  <si>
    <t>最後の秘境イリアンジャヤ大紀行 / TBS | パック・イン・ビデオ ; 1. -- TBS. -- (新世界紀行 ;マキヨウ).</t>
  </si>
  <si>
    <t>最後の秘境イリアンジャヤ大紀行 / TBS | パック・イン・ビデオ ; 2. -- TBS. -- (新世界紀行 ;マキヨウ).</t>
  </si>
  <si>
    <t>神秘のマヤ : 古代文明の謎. -- TBS, 199-. -- (新世界紀行 / TBS, パック・イン・ビデオ製作著作 ; 世界七不思議の旅編). v.</t>
  </si>
  <si>
    <t>世界一美しい散歩道ニュージーランド / TBS | パック・イン・ビデオ. -- TBS. -- (新世界紀行 ;ソウダイナル ダイシゼン).</t>
  </si>
  <si>
    <t>世界最大楽山の大座仏 / TBS | パック・イン・ビデオ (製作), 1993. -- (新世界紀行 ;セカイ).</t>
  </si>
  <si>
    <t>世界初の国立公園イエローストーン / TBS | パック・イン・ビデオ. -- TBS. -- (新世界紀行 ;ソウダイナル ダイシゼン).</t>
  </si>
  <si>
    <t>聖なる河ガンジス / TBS | パック・イン・ビデオ (製作), 1993. -- (新世界紀行 ;ユウキユウ).</t>
  </si>
  <si>
    <t>大サハラ・古代戦車の道 / TBS | パック・イン・ビデオ (製作), 1993. -- (新世界紀行 ;レキシ).</t>
  </si>
  <si>
    <t>地球最南端パタゴニアの大氷河 / TBS | パック・イン・ビデオ (製作), 1993. -- (新世界紀行 ;ウツクシキ).</t>
  </si>
  <si>
    <t>地中海大紀行 : 幻のカルタゴ / TBS | パック・イン・ビデオ (製作), 1993. -- (新世界紀行 ;ウシナワレタ).</t>
  </si>
  <si>
    <t>中国一の名山黄山仙境行 / TBS | パック・イン・ビデオ. -- TBS. -- (新世界紀行 ;ソウダイナル ダイシゼン).</t>
  </si>
  <si>
    <t>中国桃源郷. -- TBS, 199-. -- (新世界紀行 / TBS, パック・イン・ビデオ製作著作 ; 美しき大自然編). v.</t>
  </si>
  <si>
    <t>謎のエーゲ海 : アトランティス幻想 / TBS | パック・イン・ビデオ (製作), 1993. -- (新世界紀行 ;ウシナワレタ).</t>
  </si>
  <si>
    <t>南米岩絵遺跡群 : モンゴロイド五万年の謎 / TBS | パック・イン・ビデオ (製作), 1993. -- (新世界紀行 ;セカイ).</t>
  </si>
  <si>
    <t>南米魔境伝説 / TBS | パック・イン・ビデオ. -- TBS. -- (新世界紀行 ;マキヨウ).</t>
  </si>
  <si>
    <t>不思議の河オリノコ / TBS | パック・イン・ビデオ (製作), 1993. -- (新世界紀行 ;ユウキユウ).</t>
  </si>
  <si>
    <t>不思議の島マダガスカル / TBS | パック・イン・ビデオ (製作), 1993. -- (新世界紀行 ;ヒキヨウ).</t>
  </si>
  <si>
    <t>文明興亡の河インダス / TBS | パック・イン・ビデオ (製作), 1993. -- (新世界紀行 ;ユウキユウ).</t>
  </si>
  <si>
    <t>緑の魔境ネパール大密林 / TBS | パック・イン・ビデオ. -- TBS. -- (新世界紀行 ;マキヨウ).</t>
  </si>
  <si>
    <t>S290.9||S||1</t>
  </si>
  <si>
    <t>オーストラリア鉄道の旅 : レ-ル一直線478キロを走る / テレビ朝日 | テレコム・ジャパン (企画・制作). -- ビクタ-音楽産業株式会社 (発売), 1988. -- (世界の車窓から ;1).</t>
  </si>
  <si>
    <t>S290.9||S||10</t>
  </si>
  <si>
    <t>ボリビア・ペルー鉄道の旅 : インカ帝国の都からチチカカ湖を渡るアンデスの高山鉄道 / テレビ朝日 | テレコム・ジャパン (企画・制作). -- ビクタ-音楽産業株式会社 (発売), 1990. -- (世界の車窓から ;10).</t>
  </si>
  <si>
    <t>S290.9||S||11</t>
  </si>
  <si>
    <t>スイス鉄道の旅 / テレビ朝日 | テレコム・ジャパン (企画・制作) ; 2: 登山鉄道とレマン湖への旅. -- ビクタ-音楽産業株式会社 (発売), 1992. -- (世界の車窓から ;11).</t>
  </si>
  <si>
    <t>S290.9||S||12</t>
  </si>
  <si>
    <t>フランス鉄道の旅 : パリ発・グルメ、菜の花、地中海・・・春の旅 / テレビ朝日 | テレコム・ジャパン (企画・制作). -- ビクタ-音楽産業株式会社 (発売), 1992. -- (世界の車窓から ;12).</t>
  </si>
  <si>
    <t>S290.9||S||13</t>
  </si>
  <si>
    <t>ドイツ鉄道の旅 : フランクフルト発・メルヘン街道 / テレビ朝日 | テレコム・ジャパン (企画・制作). -- ビクタ-音楽産業株式会社 (発売), 1992. -- (世界の車窓から ;13).</t>
  </si>
  <si>
    <t>S290.9||S||14</t>
  </si>
  <si>
    <t>アラスカ鉄道の旅 : 郷愁の鉱山鉄道大自然の旅 / テレビ朝日 | テレコム・ジャパン (企画・制作). -- ビクタ-音楽産業株式会社 (発売), 1992. -- (世界の車窓から ;14).</t>
  </si>
  <si>
    <t>S290.9||S||15</t>
  </si>
  <si>
    <t>チェコスロバキア・ハンガリー鉄道の旅 : 中世の街並と大平原のラプソディ / テレビ朝日 | テレコム・ジャパン (企画・制作). -- ビクタ-音楽産業株式会社 (発売), 1992. -- (世界の車窓から ;15).</t>
  </si>
  <si>
    <t>S290.9||S||16</t>
  </si>
  <si>
    <t>中国鉄道の旅 / テレビ朝日 | テレコムスタッフ (企画・制作) ; 1: 北京発・華北大平原を走る. -- ビクタ-エンタテインメント株式会社 (発売), 1993. -- (世界の車窓から ;16).</t>
  </si>
  <si>
    <t>S290.9||S||17</t>
  </si>
  <si>
    <t>中国鉄道の旅 / テレビ朝日 | テレコムスタッフ (企画・制作) ; 2: 西安～ウルムチ・シルクロ-ドの旅. -- ビクタ-エンタテインメント株式会社 (発売), 1993. -- (世界の車窓から ;17).</t>
  </si>
  <si>
    <t>S290.9||S||18</t>
  </si>
  <si>
    <t>中国鉄道の旅 / テレビ朝日 | テレコムスタッフ (企画・制作) ; 3: 大連発・旧満州郷愁の旅. -- ビクタ-エンタテインメント株式会社 (発売), 1995. -- (世界の車窓から ;18).</t>
  </si>
  <si>
    <t>S290.9||S||19</t>
  </si>
  <si>
    <t>シベリア鉄道の旅 : ウラジオストク～モスクワ9300km完全走破 / テレビ朝日 | テレコムスタッフ (企画・制作). -- ビクタ-エンタテインメント株式会社 (発売), 1995. -- (世界の車窓から ;19).</t>
  </si>
  <si>
    <t>S290.9||S||2</t>
  </si>
  <si>
    <t>スイス鉄道の旅 : アルプス登山列車と氷河特急 / テレビ朝日 | テレコム・ジャパン (企画・制作). -- ビクタ-音楽産業株式会社, 1988. -- (世界の車窓から ;2).</t>
  </si>
  <si>
    <t>S290.9||S||20</t>
  </si>
  <si>
    <t>スウエーデン・ノルウエ-鉄道の旅 : 白夜とフィヨルド・北欧周遊 / テレビ朝日 | テレコムスタッフ (企画・制作). -- ビクタ-エンタテインメント株式会社 (発売), 1995. -- (世界の車窓から ;20).</t>
  </si>
  <si>
    <t>S290.9||S||21</t>
  </si>
  <si>
    <t>アメリカ鉄道の旅 / テレビ朝日 | テレコムスタッフ (企画・制作) ; 2: ローマ～ナポリ・古代遺跡とシチリア島の旅. -- ビクタ-エンタテインメント株式会社 (発売), 1995. -- (世界の車窓から ;21).</t>
  </si>
  <si>
    <t>S290.9||S||22</t>
  </si>
  <si>
    <t>モロッコ鉄道の旅 : マラケシュ～フェズ・イスラムの古都巡り / テレビ朝日 | テレコムスタッフ (企画・制作). -- ビクタ-エンタテインメント株式会社 (発売), 1995. -- (世界の車窓から ;22).</t>
  </si>
  <si>
    <t>S290.9||S||23</t>
  </si>
  <si>
    <t>アメリカ鉄道の旅 / テレビ朝日 | テレコムスタッフ (企画・制作) ; 1: ニューヨーク発大陸横断・アーリーアメリカンをたずねて. -- ビクタ-エンタテインメント株式会社 (発売), 1995. -- (世界の車窓から ;23).</t>
  </si>
  <si>
    <t>S290.9||S||24</t>
  </si>
  <si>
    <t>アメリカ鉄道の旅 / テレビ朝日 | テレコムスタッフ (企画・制作) ; 2: デンバ-発大陸横断・ロッキー山脈越え. -- ビクタ-エンタテインメント株式会社 (発売), 1995. -- (世界の車窓から ;24).</t>
  </si>
  <si>
    <t>S290.9||S||3</t>
  </si>
  <si>
    <t>オ-ストリア鉄道の旅 : SLと音楽の国ぐるり一周 / テレビ朝日 | テレコム・ジャパン (企画・制作). -- ビクタ-音楽産業株式会社 (発売), 1988. -- (世界の車窓から ;3).</t>
  </si>
  <si>
    <t>S290.9||S||4</t>
  </si>
  <si>
    <t>イタリア鉄道の旅 : ミラノ発・フィレンツエ、ローマ、ヴェネツィア / テレビ朝日 | テレコム・ジャパン (企画・制作). -- ビクタ-音楽産業株式会社 (発売), 1988. -- (世界の車窓から ;4).</t>
  </si>
  <si>
    <t>S290.9||S||5</t>
  </si>
  <si>
    <t>タイ・マレーシア・シンガポール鉄道の旅 : チェンマイ発・マレ-半島南下 / テレビ朝日 | テレコム・ジャパン (企画・制作). -- ビクタ-音楽産業株式会社 (発売), 1989. -- (世界の車窓から ;5).</t>
  </si>
  <si>
    <t>S290.9||S||6</t>
  </si>
  <si>
    <t>インド鉄道の旅 : ガンジス、砂漠、ヒマラヤ・・・悠久の大地を行く / テレビ朝日 | テレコム・ジャパン (企画・制作). -- ビクタ-音楽産業株式会社 (発売), 1990. -- (世界の車窓から ;6).</t>
  </si>
  <si>
    <t>S290.9||S||7</t>
  </si>
  <si>
    <t>スペイン鉄道の旅 : マドリッド発、南スペインの旅 / テレビ朝日 | テレコム・ジャパン (企画・制作). -- ビクタ-音楽産業株式会社 (発売), 1990. -- (世界の車窓から ;7).</t>
  </si>
  <si>
    <t>S290.9||S||8</t>
  </si>
  <si>
    <t>カナダ鉄道の旅 : 大陸横断鉄道・トロント～ヴァンクーヴァー4600km / テレビ朝日 | テレコム・ジャパン (企画・制作). -- ビクタ-音楽産業株式会社 (発売), 1990. -- (世界の車窓から ;8).</t>
  </si>
  <si>
    <t>S290.9||S||9</t>
  </si>
  <si>
    <t>イギリス鉄道の旅 : イングランド・スコットランド・ウエールズ、偉大なる田園風景 / テレビ朝日 | テレコム・ジャパン (企画・制作). -- ビクタ-音楽産業株式会社 (発売), 1990. -- (世界の車窓から ;9).</t>
  </si>
  <si>
    <t>S291.09||F||1</t>
  </si>
  <si>
    <t>深田久弥の日本百名山 / 山と渓谷社企画・制作 ; 1 - 20. -- 山と渓谷社, 1995. -- (Yama-kei video collection). v.</t>
  </si>
  <si>
    <t>S291.09||F||10</t>
  </si>
  <si>
    <t>S291.09||F||11</t>
  </si>
  <si>
    <t>S291.09||F||12</t>
  </si>
  <si>
    <t>S291.09||F||13</t>
  </si>
  <si>
    <t>S291.09||F||14</t>
  </si>
  <si>
    <t>S291.09||F||15</t>
  </si>
  <si>
    <t>S291.09||F||16</t>
  </si>
  <si>
    <t>S291.09||F||17</t>
  </si>
  <si>
    <t>S291.09||F||18</t>
  </si>
  <si>
    <t>S291.09||F||19</t>
  </si>
  <si>
    <t>S291.09||F||2</t>
  </si>
  <si>
    <t>S291.09||F||20</t>
  </si>
  <si>
    <t>S291.09||F||3</t>
  </si>
  <si>
    <t>S291.09||F||4</t>
  </si>
  <si>
    <t>S291.09||F||5</t>
  </si>
  <si>
    <t>S291.09||F||6</t>
  </si>
  <si>
    <t>S291.09||F||7</t>
  </si>
  <si>
    <t>S291.09||F||8</t>
  </si>
  <si>
    <t>S291.09||F||9</t>
  </si>
  <si>
    <t>S291.09||S||1</t>
  </si>
  <si>
    <t>民謡のルーツを訪ねて : 江差追分 : 北海道・江差 / NHK (編). -- NHKソフトウェア, 1995. -- (NHKビデオ . 新日本紀行 ;1).</t>
  </si>
  <si>
    <t>S291.09||S||10</t>
  </si>
  <si>
    <t>瞽女の道 : 新潟県・上越 / NHK (編). -- NHKソフトウェア, 1995. -- (NHKビデオ . 新日本紀行 ;10).</t>
  </si>
  <si>
    <t>S291.09||S||11</t>
  </si>
  <si>
    <t>野生の末裔 : 東京・武蔵野 / NHK (編). -- NHKソフトウェア, 1995. -- (NHKビデオ . 新日本紀行 ;11).</t>
  </si>
  <si>
    <t>S291.09||S||12</t>
  </si>
  <si>
    <t>富士と野仏 : 富士吉田市 / NHK (編). -- NHKソフトウェア, 1995. -- (NHKビデオ . 新日本紀行 ;12).</t>
  </si>
  <si>
    <t>S291.09||S||13</t>
  </si>
  <si>
    <t>飛騨 : 岐阜県 / NHK (編). -- NHKソフトウェア, 1995. -- (NHKビデオ . 新日本紀行 ;13).</t>
  </si>
  <si>
    <t>S291.09||S||14</t>
  </si>
  <si>
    <t>波濤の太鼓 : 奥能登・外浦 / NHK (編). -- NHKソフトウェア, 1995. -- (NHKビデオ . 新日本紀行 ;14).</t>
  </si>
  <si>
    <t>S291.09||S||15</t>
  </si>
  <si>
    <t>ミニ列車の走る峡 : 静岡・奥大井 / NHK (編). -- NHKソフトウェア, 1995. -- (NHKビデオ . 新日本紀行 ;15).</t>
  </si>
  <si>
    <t>S291.09||S||16</t>
  </si>
  <si>
    <t>河内 : ど根性のふるさとを訪ねる : 大阪 / NHK (編). -- NHKソフトウェア, 1995. -- (NHKビデオ . 新日本紀行 ;16).</t>
  </si>
  <si>
    <t>S291.09||S||17</t>
  </si>
  <si>
    <t>北山 : 京都 / NHK (編). -- NHKソフトウェア, 1995. -- (NHKビデオ . 新日本紀行 ;17).</t>
  </si>
  <si>
    <t>S291.09||S||18</t>
  </si>
  <si>
    <t>淡路人形の春 : 兵庫県・淡路島 / NHK (編). -- NHKソフトウェア, 1995. -- (NHKビデオ . 新日本紀行 ;18).</t>
  </si>
  <si>
    <t>S291.09||S||19</t>
  </si>
  <si>
    <t>旅する獅子 : 山陽・近江路 / NHK (編). -- NHKソフトウェア, 1995. -- (NHKビデオ . 新日本紀行 ;19).</t>
  </si>
  <si>
    <t>S291.09||S||2</t>
  </si>
  <si>
    <t>サラブレッド高原 : 北海道・日高 / NHK (編). -- NHKソフトウェア, 1995. -- (NHKビデオ . 新日本紀行 ;2).</t>
  </si>
  <si>
    <t>S291.09||S||20</t>
  </si>
  <si>
    <t>十津川物語 : 奈良・北海道 / NHK (編). -- NHKソフトウェア, 1995. -- (NHKビデオ . 新日本紀行 ;20).</t>
  </si>
  <si>
    <t>S291.09||S||21</t>
  </si>
  <si>
    <t>尾道 : 広島県 / NHK (編). -- NHKソフトウェア, 1995. -- (NHKビデオ . 新日本紀行 ;21).</t>
  </si>
  <si>
    <t>S291.09||S||22</t>
  </si>
  <si>
    <t>神々の会議室 : 島根県・出雲 / NHK (編). -- NHKソフトウェア, 1995. -- (NHKビデオ . 新日本紀行 ;22).</t>
  </si>
  <si>
    <t>S291.09||S||23</t>
  </si>
  <si>
    <t>塩飽衆昨今 : 瀬戸内海塩飽諸島 / NHK (編). -- NHKソフトウェア, 1995. -- (NHKビデオ . 新日本紀行 ;23).</t>
  </si>
  <si>
    <t>S291.09||S||24</t>
  </si>
  <si>
    <t>土佐中村 : 高知県 / NHK (編). -- NHKソフトウェア, 1995. -- (NHKビデオ . 新日本紀行 ;24).</t>
  </si>
  <si>
    <t>S291.09||S||25</t>
  </si>
  <si>
    <t>満濃太郎 : 香川県・讃岐平野 / NHK (編). -- NHKソフトウェア, 1995. -- (NHKビデオ . 新日本紀行 ;25).</t>
  </si>
  <si>
    <t>S291.09||S||26</t>
  </si>
  <si>
    <t>奥日向 : 宮崎県 / NHK (編). -- NHKソフトウェア, 1995. -- (NHKビデオ . 新日本紀行 ;26).</t>
  </si>
  <si>
    <t>S291.09||S||27</t>
  </si>
  <si>
    <t>筑豊 : 福岡県 / NHK (編). -- NHKソフトウェア, 1995. -- (NHKビデオ . 新日本紀行 ;27).</t>
  </si>
  <si>
    <t>S291.09||S||28</t>
  </si>
  <si>
    <t>鬼と琵琶法師 : 大分県・国東半島 / NHK (編). -- NHKソフトウェア, 1995. -- (NHKビデオ . 新日本紀行 ;28).</t>
  </si>
  <si>
    <t>S291.09||S||29</t>
  </si>
  <si>
    <t>居付地蔵 : 熊本県・五木村 / NHK (編). -- NHKソフトウェア, 1995. -- (NHKビデオ . 新日本紀行 ;29).</t>
  </si>
  <si>
    <t>S291.09||S||3</t>
  </si>
  <si>
    <t>さけののぼる川 : 北海道・十勝川 / NHK (編). -- NHKソフトウェア, 1995. -- (NHKビデオ . 新日本紀行 ;3).</t>
  </si>
  <si>
    <t>S291.09||S||30</t>
  </si>
  <si>
    <t>沖縄本島 / NHK (編). -- NHKソフトウェア, 1995. -- (NHKビデオ . 新日本紀行 ;30).</t>
  </si>
  <si>
    <t>S291.09||S||4</t>
  </si>
  <si>
    <t>津軽海峡 : 青森県 / NHK (編). -- NHKソフトウェア, 1995. -- (NHKビデオ . 新日本紀行 ;4).</t>
  </si>
  <si>
    <t>S291.09||S||5</t>
  </si>
  <si>
    <t>夏鯨漁 : 宮城県・金華山 / NHK (編). -- NHKソフトウェア, 1995. -- (NHKビデオ . 新日本紀行 ;5).</t>
  </si>
  <si>
    <t>S291.09||S||6</t>
  </si>
  <si>
    <t>三重連の峠 : 秋田・青森県境 矢立峠 / NHK (編). -- NHKソフトウェア, 1995. -- (NHKビデオ . 新日本紀行 ;6).</t>
  </si>
  <si>
    <t>S291.09||S||7</t>
  </si>
  <si>
    <t>浅草 : 東京 / NHK (編). -- NHKソフトウェア, 1995. -- (NHKビデオ . 新日本紀行 ;7).</t>
  </si>
  <si>
    <t>S291.09||S||8</t>
  </si>
  <si>
    <t>江戸の残る町 : 東京・神田 / NHK (編). -- NHKソフトウェア, 1995. -- (NHKビデオ . 新日本紀行 ;8).</t>
  </si>
  <si>
    <t>S291.09||S||9</t>
  </si>
  <si>
    <t>葛飾 : 東京 / NHK (編). -- NHKソフトウェア, 1995. -- (NHKビデオ . 新日本紀行 ;9).</t>
  </si>
  <si>
    <t>S291.09||U||1</t>
  </si>
  <si>
    <t>最後の秘境 : 知床 / [NHKソフトウェア]. -- NHKソフトウェア. -- (NHKビデオ . 美しき自然・日本 ;1).</t>
  </si>
  <si>
    <t>S291.09||U||10</t>
  </si>
  <si>
    <t>鹿が群れる高原 : 奥日光 / [NHKソフトウェア]. -- NHKソフトウェア. -- (NHKビデオ . 美しき自然・日本 ;10).</t>
  </si>
  <si>
    <t>S291.09||U||11</t>
  </si>
  <si>
    <t>甦った海 : 東京湾 / [NHKソフトウェア]. -- NHKソフトウェア. -- (NHKビデオ . 美しき自然・日本 ;11).</t>
  </si>
  <si>
    <t>S291.09||U||12</t>
  </si>
  <si>
    <t>東京のオアシス : 武蔵野・多摩川 / [NHKソフトウェア]. -- NHKソフトウェア. -- (NHKビデオ . 美しき自然・日本 ;12).</t>
  </si>
  <si>
    <t>S291.09||U||13</t>
  </si>
  <si>
    <t>エメラルドの島々 : 伊豆・小笠原諸島 / [NHKソフトウェア]. -- NHKソフトウェア. -- (NHKビデオ . 美しき自然・日本 ;13).</t>
  </si>
  <si>
    <t>S291.09||U||14</t>
  </si>
  <si>
    <t>神秘の大樹海 : 富士・青木ケ原 / [NHKソフトウェア]. -- NHKソフトウェア. -- (NHKビデオ . 美しき自然・日本 ;14).</t>
  </si>
  <si>
    <t>S291.09||U||15</t>
  </si>
  <si>
    <t>蜃気楼の立つ海 : 富山湾・佐渡 / [NHKソフトウェア]. -- NHKソフトウェア. -- (NHKビデオ . 美しき自然・日本 ;15).</t>
  </si>
  <si>
    <t>S291.09||U||16</t>
  </si>
  <si>
    <t>魚たちの回廊 : 長良川 / [NHKソフトウェア]. -- NHKソフトウェア. -- (NHKビデオ . 美しき自然・日本 ;16).</t>
  </si>
  <si>
    <t>S291.09||U||17</t>
  </si>
  <si>
    <t>花と緑の山脈 : 南アルプス / [NHKソフトウェア]. -- NHKソフトウェア. -- (NHKビデオ . 美しき自然・日本 ;17).</t>
  </si>
  <si>
    <t>S291.09||U||18</t>
  </si>
  <si>
    <t>稜線の詩 : 北アルプス / [NHKソフトウェア]. -- NHKソフトウェア. -- (NHKビデオ . 美しき自然・日本 ;18).</t>
  </si>
  <si>
    <t>S291.09||U||19</t>
  </si>
  <si>
    <t>雪山賛歌 : 立山・黒部峡谷 / [NHKソフトウェア]. -- NHKソフトウェア. -- (NHKビデオ . 美しき自然・日本 ;19).</t>
  </si>
  <si>
    <t>S291.09||U||2</t>
  </si>
  <si>
    <t>水と緑の大地釧路湿原. -- NHKソフトウェア, 19--. -- (NHKビデオ . 美しき自然・日本 ; 2). v.</t>
  </si>
  <si>
    <t>S291.09||U||20</t>
  </si>
  <si>
    <t>アユが躍る湖 : 琵琶湖 / [NHKソフトウェア]. -- NHKソフトウェア. -- (NHKビデオ . 美しき自然・日本 ;20).</t>
  </si>
  <si>
    <t>S291.09||U||21</t>
  </si>
  <si>
    <t>古都の四季 : 京都・奈良 / [NHKソフトウェア]. -- NHKソフトウェア. -- (NHKビデオ . 美しき自然・日本 ;21).</t>
  </si>
  <si>
    <t>S291.09||U||22</t>
  </si>
  <si>
    <t>黒潮に出会う岬 : 紀伊半島 / [NHKソフトウェア]. -- NHKソフトウェア. -- (NHKビデオ . 美しき自然・日本 ;22).</t>
  </si>
  <si>
    <t>S291.09||U||23</t>
  </si>
  <si>
    <t>風のまわり舞台 : 鳥取砂丘 / [NHKソフトウェア]. -- NHKソフトウェア. -- (NHKビデオ . 美しき自然・日本 ;23).</t>
  </si>
  <si>
    <t>S291.09||U||24</t>
  </si>
  <si>
    <t>清流と黒潮と : 四万十川・土佐湾 / [NHKソフトウェア]. -- NHKソフトウェア. -- (NHKビデオ . 美しき自然・日本 ;24).</t>
  </si>
  <si>
    <t>S291.09||U||25</t>
  </si>
  <si>
    <t>干潟の名優たち : 有明海 / [NHKソフトウェア]. -- NHKソフトウェア. -- (NHKビデオ . 美しき自然・日本 ;25).</t>
  </si>
  <si>
    <t>S291.09||U||26</t>
  </si>
  <si>
    <t>輝く大地 : 阿蘇・出水・都井岬 / [NHKソフトウェア]. -- NHKソフトウェア. -- (NHKビデオ . 美しき自然・日本 ;26).</t>
  </si>
  <si>
    <t>S291.09||U||27</t>
  </si>
  <si>
    <t>最後の原生林 : 屋久島 / [NHKソフトウェア]. -- NHKソフトウェア. -- (NHKビデオ . 美しき自然・日本 ;27).</t>
  </si>
  <si>
    <t>S291.09||U||28</t>
  </si>
  <si>
    <t>南の海の島々 : トカラ・奄美・沖縄 / [NHKソフトウェア]. -- NHKソフトウェア. -- (NHKビデオ . 美しき自然・日本 ;28).</t>
  </si>
  <si>
    <t>S291.09||U||29</t>
  </si>
  <si>
    <t>珊瑚礁の海 : 沖縄・慶良間列島 / [NHKソフトウェア]. -- NHKソフトウェア. -- (NHKビデオ . 美しき自然・日本 ;29).</t>
  </si>
  <si>
    <t>S291.09||U||3</t>
  </si>
  <si>
    <t>神々の遊ぶ庭 : 大雪・富良野 / [NHKソフトウェア]. -- NHKソフトウェア. -- (NHKビデオ . 美しき自然・日本 ;3).</t>
  </si>
  <si>
    <t>S291.09||U||30</t>
  </si>
  <si>
    <t>秘境・亜熱帯の森 : 西表島 / [NHKソフトウェア]. -- NHKソフトウェア. -- (NHKビデオ . 美しき自然・日本 ;30).</t>
  </si>
  <si>
    <t>S291.09||U||4</t>
  </si>
  <si>
    <t>神秘の湖 : 摩周・屈斜路湖 / [NHKソフトウェア]. -- NHKソフトウェア. -- (NHKビデオ . 美しき自然・日本 ;4).</t>
  </si>
  <si>
    <t>S291.09||U||5</t>
  </si>
  <si>
    <t>躍動する野生 : 支笏・洞爺・日高山脈 / [NHKソフトウェア]. -- NHKソフトウェア. -- (NHKビデオ . 美しき自然・日本 ;5).</t>
  </si>
  <si>
    <t>S291.09||U||6</t>
  </si>
  <si>
    <t>豊穣の森 : 白神山地 / [NHKソフトウェア]. -- NHKソフトウェア. -- (NHKビデオ . 美しき自然・日本 ;6).</t>
  </si>
  <si>
    <t>S291.09||U||7</t>
  </si>
  <si>
    <t>もみじの王国 : 十和田・八甲田・八幡平 / [NHKソフトウェア]. -- NHKソフトウェア. -- (NHKビデオ . 美しき自然・日本 ;7).</t>
  </si>
  <si>
    <t>S291.09||U||8</t>
  </si>
  <si>
    <t>海鳥たちのゆりかご : 三陸海岸 / [NHKソフトウェア]. -- NHKソフトウェア. -- (NHKビデオ . 美しき自然・日本 ;8).</t>
  </si>
  <si>
    <t>S291.09||U||9</t>
  </si>
  <si>
    <t>ミズバショウのふるさと : 尾瀬 / [NHKソフトウェア]. -- NHKソフトウェア. -- (NHKビデオ . 美しき自然・日本 ;9).</t>
  </si>
  <si>
    <t>S291.62||N</t>
  </si>
  <si>
    <t>国宝への旅 : 京都・西本願寺・飛雲閣 / NHKエンタープライズ (企画制作), 1988.</t>
  </si>
  <si>
    <t>S292.2||C||1</t>
  </si>
  <si>
    <t>大河がはぐくむ華やぐ文化:上海・蘇州・河姆渡/ユーキャン(企画), 2002. -- (長江紀行).</t>
  </si>
  <si>
    <t>大連・瀋陽・長春・哈爾浜 : アカシアの揺れる大地 / 日本通信教育連盟 (企画). -- 日本通信教育連盟, 199-. -- (中国 ;1).</t>
  </si>
  <si>
    <t>S292.2||C||2</t>
  </si>
  <si>
    <t>大運河 遣唐使の道:寧波・杭州・揚州/ユーキャン(企画), 2002. -- (:長江紀行|チョウコウキコウ&lt; ;2).</t>
  </si>
  <si>
    <t>北京・大同 : 千年王国 / 日本通信教育連盟 (企画). -- 日本通信教育連盟, 199-. -- (中国 ;2).</t>
  </si>
  <si>
    <t>S292.2||C||3</t>
  </si>
  <si>
    <t>曲阜・泰山・洛陽 : 儒教のふるさと / 日本通信教育連盟 (企画). -- 日本通信教育連盟, 199-. -- (中国 ;3).</t>
  </si>
  <si>
    <t>大自然の画廊 : 黄山・廬山・桂林/ユーキャン(企画), 2002. -- (長江紀行).</t>
  </si>
  <si>
    <t>S292.2||C||4</t>
  </si>
  <si>
    <t>三国志の風景 : 武漢・赤壁・洞庭湖/ユーキャン(企画), 2002. -- (長江紀行).</t>
  </si>
  <si>
    <t>西安 : 覇者たちの夢のあと / 日本通信教育連盟 (企画). -- 日本通信教育連盟, 199-. -- (中国 ;4).</t>
  </si>
  <si>
    <t>S292.2||C||5</t>
  </si>
  <si>
    <t>三峡 大峡谷 最後の姿 : 重慶・三峡・神農渓/ユーキャン(企画), 2002. -- (長江紀行).</t>
  </si>
  <si>
    <t>蘭州・敦煌・吐魯番・烏魯木斉 : シルクロードのオアシス / 日本通信教育連盟 (企画). -- 日本通信教育連盟, 199-. -- (中国 ;5).</t>
  </si>
  <si>
    <t>S292.2||C||6</t>
  </si>
  <si>
    <t>四川 水の秘境 : 成都・楽山・九寨溝/ユーキャン(企画), 2002. -- (長江紀行).</t>
  </si>
  <si>
    <t>長江・三峡・上海 : 三国志を彩る舞台 / 日本通信教育連盟 (企画). -- 日本通信教育連盟, 199-. -- (中国 ;6).</t>
  </si>
  <si>
    <t>S292.2||C||7</t>
  </si>
  <si>
    <t>雲南 少数民族の天地 : 昆明・大理・麗江/ユーキャン(企画), 2002. -- (長江紀行).</t>
  </si>
  <si>
    <t>桂林・昆明・大理・西双版納 : 大自然が刻んだ奇観 / 日本通信教育連盟 (企画). -- 日本通信教育連盟, 199-. -- (中国 ;7).</t>
  </si>
  <si>
    <t>S292.2||C||8</t>
  </si>
  <si>
    <t>源流 チベットの世界 青蔵高原・唐古拉山脈 /ユーキャン(企画), 2002. -- (長江紀行).</t>
  </si>
  <si>
    <t>蘇州・黄山・香港・海南島・台湾 : 遙かなる雲海の果て / 日本通信教育連盟 (企画). -- 日本通信教育連盟, 199-. -- (中国 ;8).</t>
  </si>
  <si>
    <t>S302.22||P||1</t>
  </si>
  <si>
    <t>ホテル探検 / 相原 茂 (企画・編集). -- 朝日出版社, 1996. -- (中国を知るビデオ . 北京上海ことばの旅 ;ダイ1カン).</t>
  </si>
  <si>
    <t>S302.22||P||10</t>
  </si>
  <si>
    <t>上海万華鏡 / 相原 茂 (企画・編集). -- 朝日出版社, 1996. -- (中国を知るビデオ . 北京上海ことばの旅 ;ダイ10カン).</t>
  </si>
  <si>
    <t>S302.22||P||11</t>
  </si>
  <si>
    <t>魯迅と紹興 / 相原 茂 (企画・編集). -- 朝日出版社, 1996. -- (中国を知るビデオ . 北京上海ことばの旅 ;ダイ11カン).</t>
  </si>
  <si>
    <t>S302.22||P||12</t>
  </si>
  <si>
    <t>多民族国家中国 / 相原 茂 (企画・編集). -- 朝日出版社, 1996. -- (中国を知るビデオ . 北京上海ことばの旅 ;ダイ12カン).</t>
  </si>
  <si>
    <t>S302.22||P||2</t>
  </si>
  <si>
    <t>天安門広場 / 相原 茂 (企画・編集). -- 朝日出版社, 1996. -- (中国を知るビデオ . 北京上海ことばの旅 ;ダイ2カン).</t>
  </si>
  <si>
    <t>S302.22||P||3</t>
  </si>
  <si>
    <t>中国の中の日本 / 相原 茂 (企画・編集). -- 朝日出版社, 1996. -- (中国を知るビデオ . 北京上海ことばの旅 ;ダイ3カン).</t>
  </si>
  <si>
    <t>S302.22||P||4</t>
  </si>
  <si>
    <t>New北京 Old北京 / 相原 茂 (企画・編集). -- 朝日出版社, 1996. -- (中国を知るビデオ . 北京上海ことばの旅 ;ダイ4カン).</t>
  </si>
  <si>
    <t>S302.22||P||5</t>
  </si>
  <si>
    <t>ある食堂の一日 / 相原 茂 (企画・編集). -- 朝日出版社, 1996. -- (中国を知るビデオ . 北京上海ことばの旅 ;ダイ5カン).</t>
  </si>
  <si>
    <t>S302.22||P||6</t>
  </si>
  <si>
    <t>北京留学事情 / 相原 茂 (企画・編集). -- 朝日出版社, 1996. -- (中国を知るビデオ . 北京上海ことばの旅 ;ダイ6カン).</t>
  </si>
  <si>
    <t>S302.22||P||7</t>
  </si>
  <si>
    <t>中国車社会の幕開け / 相原 茂 (企画・編集). -- 朝日出版社, 1996. -- (中国を知るビデオ . 北京上海ことばの旅 ;ダイ7カン).</t>
  </si>
  <si>
    <t>S302.22||P||8</t>
  </si>
  <si>
    <t>中国新商売 / 相原 茂 (企画・編集). -- 朝日出版社, 1996. -- (中国を知るビデオ . 北京上海ことばの旅 ;ダイ8カン).</t>
  </si>
  <si>
    <t>S302.22||P||9</t>
  </si>
  <si>
    <t>北京上海車窓の旅 / 相原 茂 (企画・編集). -- 朝日出版社, 1996. -- (中国を知るビデオ . 北京上海ことばの旅 ;ダイ9カン).</t>
  </si>
  <si>
    <t>S302.221||K||1</t>
  </si>
  <si>
    <t>北京の足 / 相原茂企画・編集 ; 張雲明監督. -- 朝日出版社, 1993. -- (中国を知るビデオ / 相原茂企画・編集 . こんにちは北京 ; 1). v.</t>
  </si>
  <si>
    <t>S302.221||K||10</t>
  </si>
  <si>
    <t>のんびり北京 / 相原茂企画・編集 ; 張雲明監督. -- 朝日出版社, 1993. -- (中国を知るビデオ / 相原茂企画・編集 . こんにちは北京 ; 10). v.</t>
  </si>
  <si>
    <t>S302.221||K||2</t>
  </si>
  <si>
    <t>長安街を行く / 相原茂企画・編集 ; 張雲明監督. -- 朝日出版社, 1993. -- (中国を知るビデオ / 相原茂企画・編集 . こんにちは北京 ; 2). v.</t>
  </si>
  <si>
    <t>S302.221||K||3</t>
  </si>
  <si>
    <t>北京のうまいもの / 相原茂企画・編集 ; 張雲明監督. -- 朝日出版社, 1993. -- (中国を知るビデオ / 相原茂企画・編集 . こんにちは北京 ; 3). v.</t>
  </si>
  <si>
    <t>S302.221||K||4</t>
  </si>
  <si>
    <t>街から胡同 / 相原茂企画・編集 ; 張雲明監督. -- 朝日出版社, 1993. -- (中国を知るビデオ / 相原茂企画・編集 . こんにちは北京 ; 4). v.</t>
  </si>
  <si>
    <t>S302.221||K||5</t>
  </si>
  <si>
    <t>中国の大学生活 / 相原茂企画・編集 ; 張雲明監督. -- 朝日出版社, 1993. -- (中国を知るビデオ / 相原茂企画・編集 . こんにちは北京 ; 5). v.</t>
  </si>
  <si>
    <t>S302.221||K||6</t>
  </si>
  <si>
    <t>市民生活小景 / 相原茂企画・編集 ; 張雲明監督. -- 朝日出版社, 1993. -- (中国を知るビデオ / 相原茂企画・編集 . こんにちは北京 ; 6). v.</t>
  </si>
  <si>
    <t>S302.221||K||7</t>
  </si>
  <si>
    <t>美を創る人々 / 相原茂企画・編集 ; 張雲明監督. -- 朝日出版社, 1993. -- (中国を知るビデオ / 相原茂企画・編集 . こんにちは北京 ; 7). v.</t>
  </si>
  <si>
    <t>S302.221||K||8</t>
  </si>
  <si>
    <t>北京買物事情 / 相原茂企画・編集 ; 張雲明監督. -- 朝日出版社, 1993. -- (中国を知るビデオ / 相原茂企画・編集 . こんにちは北京 ; 8). v.</t>
  </si>
  <si>
    <t>S302.221||K||9</t>
  </si>
  <si>
    <t>街頭探索 / 相原茂企画・編集 ; 張雲明監督. -- 朝日出版社, 1993. -- (中国を知るビデオ / 相原茂企画・編集 . こんにちは北京 ; 9). v.</t>
  </si>
  <si>
    <t>S319.1||P</t>
  </si>
  <si>
    <t>プロトコール「国際儀礼の基本」 / 世界の動き社 [企画協力] ; クロスカルチャ-編. -- (日商岩井ビデオフォーラム).</t>
  </si>
  <si>
    <t>S361.86||N||1</t>
  </si>
  <si>
    <t>日本の歴史と部落問題 : 人権学習ビデオ / 大阪人権歴史資料館企画制作 ; : セット - 第3巻 : 現代篇. -- 大阪人権博物館 [(販売)], 19--. v.</t>
  </si>
  <si>
    <t>S361.86||N||2</t>
  </si>
  <si>
    <t>S361.86||N||3</t>
  </si>
  <si>
    <t>S367.93||S||1</t>
  </si>
  <si>
    <t>スクール・セクハラ / 村瀬幸浩監修 ; 1, 2. -- 日本経済新聞社, 2001. -- (日経VIDEO). v.</t>
  </si>
  <si>
    <t>S367.93||S||2</t>
  </si>
  <si>
    <t>S369.2||H</t>
  </si>
  <si>
    <t>ほほえんで あしたへ : あゆみさん グループホームへ行(い)く / 知的障害者啓発実行委員会企画・製作 ; メディアミックス製作. -- 大阪精神薄弱者育成会, [1994], 1994. v.</t>
  </si>
  <si>
    <t>S371.56||B||2</t>
  </si>
  <si>
    <t>全国水平社の思想と闘いに学ぶ / 大阪人権歴史資料館企画・制作. -- 3刷. -- 大阪人権歴史資料館, [2001.3], 2001. -- (部落史学習ビデオ / 大阪人権博物館企画・制作 ; 2). v.</t>
  </si>
  <si>
    <t>S371.56||B||3</t>
  </si>
  <si>
    <t>被差別部落の成り立ちに学ぶ / 大阪人権歴史資料館企画・制作. -- 2刷. -- 大阪人権歴史資料館, [1996.6], 1996. -- (部落史学習ビデオ / 大阪人権博物館企画・制作 ; 3). v.</t>
  </si>
  <si>
    <t>S377.28||O</t>
  </si>
  <si>
    <t>学園70年の歩み(70周年記念映画) ; 明日に向かって(記念行事編) / 大阪工大摂南大学創立70周年記念行事実行委員会企画・制作. -- 大阪工大摂南大学, 1992. v.</t>
  </si>
  <si>
    <t>S377.28||T</t>
  </si>
  <si>
    <t>世に役立つ人物の養成をめざして : 学校法人谷岡学園創立六十周年記念作品 / 谷岡学園秘書室 (企画・編集). -- 谷岡学園, 1988.</t>
  </si>
  <si>
    <t>S385||S||4</t>
  </si>
  <si>
    <t>祭事 : 昔からのさまざまな年中行事のしきたり / 塩月 弥栄子, 1990. -- (塩月弥栄子の冠婚葬祭 ;4).</t>
  </si>
  <si>
    <t>S402||H||7</t>
  </si>
  <si>
    <t>高速・高品質への挑戦. -- 日本語版. -- 丸善, 1999. -- (Maruzen audiovisual library . 20世紀科学技術史ドキュメンタリー発見の世紀 ; 第7巻 . 第4部 技術革新 ; 前編). v.</t>
  </si>
  <si>
    <t>S402||H||8</t>
  </si>
  <si>
    <t>コンピューター社会. -- 日本語版. -- 丸善, 1999. -- (Maruzen audiovisual library . 20世紀科学技術史ドキュメンタリー発見の世紀 ; 第8巻 . 第4部 技術革新 ; 後編). v.</t>
  </si>
  <si>
    <t>S402||K||1</t>
  </si>
  <si>
    <t>原始社会 : 経験の知恵 / 放送大学学園放送教育開発センター. -- 放送大学教育振興会, 1995. -- (放送大学ビデオ教材 . 科学技術史 ;1).</t>
  </si>
  <si>
    <t>S402||K||10</t>
  </si>
  <si>
    <t>電気から電子へ : ファラデー / 放送大学学園放送教育開発センター. -- 放送大学教育振興会, 1995. -- (放送大学ビデオ教材 . 科学技術史 ;10).</t>
  </si>
  <si>
    <t>S402||K||11</t>
  </si>
  <si>
    <t>ダーウィン : 進化論 / 放送大学学園放送教育開発センター. -- 放送大学教育振興会, 1995. -- (放送大学ビデオ教材 . 科学技術史 ;11).</t>
  </si>
  <si>
    <t>S402||K||12</t>
  </si>
  <si>
    <t>染料と薬 : 伝染病の克服 / 放送大学学園放送教育開発センター. -- 放送大学教育振興会, 1995. -- (放送大学ビデオ教材 . 科学技術史 ;12).</t>
  </si>
  <si>
    <t>S402||K||13</t>
  </si>
  <si>
    <t>エネルギー・エントロピー / 放送大学学園放送教育開発センター. -- 放送大学教育振興会, 1995. -- (放送大学ビデオ教材 . 科学技術史 ;13).</t>
  </si>
  <si>
    <t>S402||K||14</t>
  </si>
  <si>
    <t>量子論と相対論 : ニュートン力学を超えて / 放送大学学園放送教育開発センター. -- 放送大学教育振興会, 1995. -- (放送大学ビデオ教材 . 科学技術史 ;14).</t>
  </si>
  <si>
    <t>S402||K||15</t>
  </si>
  <si>
    <t>現代科学技術の諸相 / 放送大学学園放送教育開発センター. -- 放送大学教育振興会, 1995. -- (放送大学ビデオ教材 . 科学技術史 ;15).</t>
  </si>
  <si>
    <t>S402||K||2</t>
  </si>
  <si>
    <t>古代ギリシャ : 経験から科学へ. -- 放送大学教育振興会, 19--. -- (放送大学ビデオ教材 / 放送大学学園, 放送教育開発センター制作 . 科学技術史 ; 2). v.</t>
  </si>
  <si>
    <t>S402||K||3</t>
  </si>
  <si>
    <t>イスラム世界と中世ヨーロッパ : 文明の出会い. -- 放送大学教育振興会, 19--. -- (放送大学ビデオ教材 / 放送大学学園, 放送教育開発センター制作 . 科学技術史 ; 3). v.</t>
  </si>
  <si>
    <t>S402||K||4</t>
  </si>
  <si>
    <t>ルネサンス : 分析-総合-実証 / 放送大学学園放送教育開発センター. -- 放送大学教育振興会, 1995. -- (放送大学ビデオ教材 . 科学技術史 ;4).</t>
  </si>
  <si>
    <t>S402||K||5</t>
  </si>
  <si>
    <t>近代科学の夜明け : 歴史を変えた2冊の本 / 放送大学学園放送教育開発センター. -- 放送大学教育振興会, 1995. -- (放送大学ビデオ教材 . 科学技術史 ;5).</t>
  </si>
  <si>
    <t>S402||K||6</t>
  </si>
  <si>
    <t>近代科学の方法 : ガレリオとハーヴェー. -- 放送大学教育振興会, 19--. -- (放送大学ビデオ教材 / 放送大学学園, 放送教育開発センター制作 . 科学技術史 ; 6). v.</t>
  </si>
  <si>
    <t>S402||K||7</t>
  </si>
  <si>
    <t>ニュートン : 力学的世界観 / 放送大学学園放送教育開発センター. -- 放送大学教育振興会, 1995. -- (放送大学ビデオ教材 . 科学技術史 ;7).</t>
  </si>
  <si>
    <t>S402||K||8</t>
  </si>
  <si>
    <t>産業革命と機械 : 動力と制御 / 放送大学学園放送教育開発センター. -- 放送大学教育振興会, 1995. -- (放送大学ビデオ教材 . 科学技術史 ;8).</t>
  </si>
  <si>
    <t>S402||K||9</t>
  </si>
  <si>
    <t>産業革命と化学 : 酸とアルカリ / 放送大学学園放送教育開発センター. -- 放送大学教育振興会, 1995. -- (放送大学ビデオ教材 . 科学技術史 ;9).</t>
  </si>
  <si>
    <t>S420.7||M||1</t>
  </si>
  <si>
    <t>ニュートンの法則. -- 丸善(制作), 1988. -- (Maruzen audiovisual library . メカニカル・ユニバース ; 1). v.</t>
  </si>
  <si>
    <t>S420.7||M||10</t>
  </si>
  <si>
    <t>慣性. -- 丸善 (制作), 1988. -- (Maruzen audiovisual library . メカニカル・ユニバース ; 10). v.</t>
  </si>
  <si>
    <t>S420.7||M||11</t>
  </si>
  <si>
    <t>円運動. -- 丸善(制作), 1988. -- (Maruzen audiovisual library . メカニカル・ユニバース ; 11). v.</t>
  </si>
  <si>
    <t>S420.7||M||12</t>
  </si>
  <si>
    <t>ミリカンの実験. -- 丸善(制作), 1988. -- (Maruzen audiovisual library . メカニカル・ユニバース ; 12). v.</t>
  </si>
  <si>
    <t>S420.7||M||13</t>
  </si>
  <si>
    <t>ケプラーの法則. -- 丸善(制作), 1988. -- (Maruzen audiovisual library . メカニカル・ユニバース ; 13). v.</t>
  </si>
  <si>
    <t>S420.7||M||14</t>
  </si>
  <si>
    <t>波動. -- 丸善(制作), 1988. -- (Maruzen audiovisual library . メカニカル・ユニバース ; 14). v.</t>
  </si>
  <si>
    <t>S420.7||M||15</t>
  </si>
  <si>
    <t>温度と気体の法則. -- 丸善 (制作), 1988. -- (Maruzen audiovisual library . メカニカル・ユニバース ; 15). v.</t>
  </si>
  <si>
    <t>S420.7||M||16</t>
  </si>
  <si>
    <t>曲がった空間とブラックホール. -- 丸善(制作), 1988. -- (Maruzen audiovisual library . メカニカル・ユニバース ; 16). v.</t>
  </si>
  <si>
    <t>S420.7||M||2</t>
  </si>
  <si>
    <t>リンゴと月. -- 丸善(制作), 1988. -- (Maruzen audiovisual library . メカニカル・ユニバース ; 2). v.</t>
  </si>
  <si>
    <t>S420.7||M||3</t>
  </si>
  <si>
    <t>調和振動. -- 丸善(制作), 1988. -- (Maruzen audiovisual library . メカニカル・ユニバース ; 3). v.</t>
  </si>
  <si>
    <t>S420.7||M||4</t>
  </si>
  <si>
    <t>宇宙の航行. -- 丸善(制作), 1988. -- (Maruzen audiovisual library . メカニカル・ユニバース ; 4). v.</t>
  </si>
  <si>
    <t>S420.7||M||5</t>
  </si>
  <si>
    <t>エネルギーの保存. -- 丸善(制作), 1988. -- (Maruzen audiovisual library . メカニカル・ユニバース ; 5). v.</t>
  </si>
  <si>
    <t>S420.7||M||6</t>
  </si>
  <si>
    <t>運動量の保存. -- 丸善(制作), 1988. -- (Maruzen audiovisual library . メカニカル・ユニバース ; 6). v.</t>
  </si>
  <si>
    <t>S420.7||M||7</t>
  </si>
  <si>
    <t>角運動量. -- 丸善 (制作), 1988. -- (Maruzen audiovisual library . メカニカル・ユニバース ; 7). v.</t>
  </si>
  <si>
    <t>S420.7||M||8</t>
  </si>
  <si>
    <t>四つの力. -- 丸善(制作), 1988. -- (Maruzen audiovisual library . メカニカル・ユニバース ; 8). v.</t>
  </si>
  <si>
    <t>S420.7||M||9</t>
  </si>
  <si>
    <t>落体の法則. -- 丸善(制作), 1988. -- (Maruzen audiovisual library . メカニカル・ユニバース ; 9). v.</t>
  </si>
  <si>
    <t>S420.8||M||17</t>
  </si>
  <si>
    <t>電場と電気力. -- 丸善 (制作), 1991. -- (Maruzen audiovisual library . メカニカル・ユニバース ; 第17巻 後期コース). v.</t>
  </si>
  <si>
    <t>S420.8||M||18</t>
  </si>
  <si>
    <t>電位差と電気容量. -- 丸善 (制作), 1991. -- (Maruzen audiovisual library . メカニカル・ユニバース ; 第18巻 後期コース). v.</t>
  </si>
  <si>
    <t>S420.8||M||19</t>
  </si>
  <si>
    <t>等電位と電場. -- 丸善 (制作), 1991. -- (Maruzen audiovisual library . メカニカル・ユニバース ; 第19巻 後期コース). v.</t>
  </si>
  <si>
    <t>S420.8||M||20</t>
  </si>
  <si>
    <t>簡単な直流回路. -- 丸善 (制作), 1991. -- (Maruzen audiovisual library . メカニカル・ユニバース ; 第20巻 後期コース). v.</t>
  </si>
  <si>
    <t>S420.8||M||21</t>
  </si>
  <si>
    <t>磁場. -- 丸善 (制作), 1991. -- (Maruzen audiovisual library . メカニカル・ユニバース ; 第21巻 後期コース). v.</t>
  </si>
  <si>
    <t>S420.8||M||22</t>
  </si>
  <si>
    <t>電磁誘導. -- 丸善 (制作), 1991. -- (Maruzen audiovisual library . メカニカル・ユニバース ; 第22巻 後期コース). v.</t>
  </si>
  <si>
    <t>S420.8||M||23</t>
  </si>
  <si>
    <t>交流. -- 丸善 (制作), 1991. -- (Maruzen audiovisual library . メカニカル・ユニバース ; 第23巻 後期コース). v.</t>
  </si>
  <si>
    <t>S420.8||M||24</t>
  </si>
  <si>
    <t>マイケルソン・モーリーの実験 / 大槻 義彦 [ほか] (監修). -- 日本語版, 1991. -- (メカニカル・ユニバース ;24).</t>
  </si>
  <si>
    <t>S420.8||M||25</t>
  </si>
  <si>
    <t>光の波動性. -- 丸善 (制作), 1991. -- (Maruzen audiovisual library . メカニカル・ユニバース ; 第25巻 後期コース). v.</t>
  </si>
  <si>
    <t>S420.8||M||26</t>
  </si>
  <si>
    <t>波動と粒子の二重性. -- 丸善 (制作), 1991. -- (Maruzen audiovisual library . メカニカル・ユニバース ; 第26巻 後期コース). v.</t>
  </si>
  <si>
    <t>S420.8||M||27</t>
  </si>
  <si>
    <t>原子モデル. -- 丸善 (制作), 1991. -- (Maruzen audiovisual library . メカニカル・ユニバース ; 第27巻 後期コース). v.</t>
  </si>
  <si>
    <t>S420.8||M||28</t>
  </si>
  <si>
    <t>特殊相対性理論. -- 丸善 (制作), 1991. -- (Maruzen audiovisual library . メカニカル・ユニバース ; 第28巻 後期コース). v.</t>
  </si>
  <si>
    <t>S424.5||C||1</t>
  </si>
  <si>
    <t>超音波の知識 / [日刊工業新聞社] ; 1. -- 日刊工業新聞社, 19--. -- (これならわかるやさしい技術シリ-ズ).</t>
  </si>
  <si>
    <t>S424.5||C||2</t>
  </si>
  <si>
    <t>超音波の知識 / [日刊工業新聞社] ; 2. -- 日刊工業新聞社, 19--. -- (これならわかるやさしい技術シリ-ズ).</t>
  </si>
  <si>
    <t>S430.8||Y</t>
  </si>
  <si>
    <t>化学結合 / [日刊工業新聞社]. -- 日刊工業新聞社, 1995. -- (やさしいサイエンスシリーズ).</t>
  </si>
  <si>
    <t>酸と塩基 / [日刊工業新聞社]. -- 日刊工業新聞社, 1995. -- (やさしいサイエンスシリーズ).</t>
  </si>
  <si>
    <t>分子間力 / [日刊工業新聞社]. -- 日刊工業新聞社, 1995. -- (やさしいサイエンスシリーズ).</t>
  </si>
  <si>
    <t>S431.19||R||1</t>
  </si>
  <si>
    <t>マクロとミクロを結ぶ量子化学 / 放送大学学園放送教育開発センター (制作). -- 放送大学教育振興会, 1993. -- (量子化学 : 放送大学ビデオ教材 ;1).</t>
  </si>
  <si>
    <t>S431.19||R||10</t>
  </si>
  <si>
    <t>物質の色と電子構造 / 放送大学学園放送教育開発センター (制作). -- 放送大学教育振興会, 1993. -- (量子化学 : 放送大学ビデオ教材 ;10).</t>
  </si>
  <si>
    <t>S431.19||R||11</t>
  </si>
  <si>
    <t>電子スピンと核スピン / 放送大学学園放送教育開発センター (制作). -- 放送大学教育振興会, 1993. -- (量子化学 : 放送大学ビデオ教材 ;11).</t>
  </si>
  <si>
    <t>S431.19||R||12</t>
  </si>
  <si>
    <t>d電子系の量子化学 / 放送大学学園放送教育開発センター (制作). -- 放送大学教育振興会, 1993. -- (量子化学 : 放送大学ビデオ教材 ;12).</t>
  </si>
  <si>
    <t>S431.19||R||13</t>
  </si>
  <si>
    <t>レーザーとその応用 / 放送大学学園放送教育開発センター (制作). -- 放送大学教育振興会, 1993. -- (量子化学 : 放送大学ビデオ教材 ;13).</t>
  </si>
  <si>
    <t>S431.19||R||14</t>
  </si>
  <si>
    <t>分子間相互作用 / 放送大学学園放送教育開発センター (制作). -- 放送大学教育振興会, 1993. -- (量子化学 : 放送大学ビデオ教材 ;14).</t>
  </si>
  <si>
    <t>S431.19||R||15</t>
  </si>
  <si>
    <t>量子化学の最前線 / 放送大学学園放送教育開発センター (制作). -- 放送大学教育振興会, 1993. -- (量子化学 : 放送大学ビデオ教材 ;15).</t>
  </si>
  <si>
    <t>S431.19||R||2</t>
  </si>
  <si>
    <t>ミクロの世界の法則 / 放送大学学園放送教育開発センター (制作). -- 放送大学教育振興会, 1993. -- (量子化学 : 放送大学ビデオ教材 ;2).</t>
  </si>
  <si>
    <t>S431.19||R||3</t>
  </si>
  <si>
    <t>電子の運動と化学結合 / 放送大学学園放送教育開発センター (制作). -- 放送大学教育振興会, 1993. -- (量子化学 : 放送大学ビデオ教材 ;3).</t>
  </si>
  <si>
    <t>S431.19||R||4</t>
  </si>
  <si>
    <t>水素分子とヘリウム原子 / 放送大学学園放送教育開発センター (制作). -- 放送大学教育振興会, 1993. -- (量子化学 : 放送大学ビデオ教材 ;4).</t>
  </si>
  <si>
    <t>S431.19||R||5</t>
  </si>
  <si>
    <t>多電子原子と二原子分子 / 放送大学学園放送教育開発センター (制作). -- 放送大学教育振興会, 1993. -- (量子化学 : 放送大学ビデオ教材 ;5).</t>
  </si>
  <si>
    <t>S431.19||R||6</t>
  </si>
  <si>
    <t>多原子分子の分子軌道法 / 放送大学学園放送教育開発センター (制作). -- 放送大学教育振興会, 1993. -- (量子化学 : 放送大学ビデオ教材 ;6).</t>
  </si>
  <si>
    <t>S431.19||R||7</t>
  </si>
  <si>
    <t>分子軌道法の応用 / 放送大学学園放送教育開発センター (制作). -- 放送大学教育振興会, 1993. -- (量子化学 : 放送大学ビデオ教材 ;7).</t>
  </si>
  <si>
    <t>S431.19||R||8</t>
  </si>
  <si>
    <t>ミクロの世界の観測 / 放送大学学園放送教育開発センター (制作). -- 放送大学教育振興会, 1993. -- (量子化学 : 放送大学ビデオ教材 ;8).</t>
  </si>
  <si>
    <t>S431.19||R||9</t>
  </si>
  <si>
    <t>分子の形と対称法 / 放送大学学園放送教育開発センター (制作). -- 放送大学教育振興会, 1993. -- (量子化学 : 放送大学ビデオ教材 ;9).</t>
  </si>
  <si>
    <t>S433.08||B||1</t>
  </si>
  <si>
    <t>容量分析法 / 日本分析化学会企画 ; 日本シネセル株式会社 ; 綿抜邦彦解説. -- 日本分析化学会, 19--. -- (分析化学シリーズ ; 1). v.</t>
  </si>
  <si>
    <t>S433.08||B||10</t>
  </si>
  <si>
    <t>赤外分光分析法 / 日本分析化学会企画. -- 日本分析化学会, 19--. -- (分析化学シリーズ ; 10). v.</t>
  </si>
  <si>
    <t>S433.08||B||19</t>
  </si>
  <si>
    <t>電子スピン共鳴法 / 日本分析化学会企画 ; 日本シネセル制作. -- 日本分析化学会, 19--. -- (分析化学シリーズ ; 19). v.</t>
  </si>
  <si>
    <t>S433.08||B||3</t>
  </si>
  <si>
    <t>ガスクロマトグラフ分析法 / 日本分析化学会企画 ; 日本シネセル制作. -- 日本分析化学会, 19--. -- (分析化学シリーズ ; 3). v.</t>
  </si>
  <si>
    <t>S433.08||B||4</t>
  </si>
  <si>
    <t>重量分析法 / 日本分析化学会企画 ; 日本シネセル株式会社制作. -- 日本分析化学会, 19--. -- (分析化学シリーズ ; 4). v.</t>
  </si>
  <si>
    <t>S433.08||B||9</t>
  </si>
  <si>
    <t>核磁気共鳴分光法 / 日本分析化学会企画 ; 日本シネセル制作. -- 日本分析化学会, 19--. -- (分析化学シリーズ ; 9). v.</t>
  </si>
  <si>
    <t>S440||U||1</t>
  </si>
  <si>
    <t>太陽・地球・月 / [メルダック]. -- メルダック, 1995. -- (宇宙大紀行 : ギャラクティカ ;1).</t>
  </si>
  <si>
    <t>S440||U||2</t>
  </si>
  <si>
    <t>惑星 / [メルダック] ; 1. -- メルダック, 1995. -- (宇宙大紀行 : ギャラクティカ ;2).</t>
  </si>
  <si>
    <t>S440||U||3</t>
  </si>
  <si>
    <t>惑星 / [メルダック] ; 2. -- メルダック, 1995. -- (宇宙大紀行 : ギャラクティカ ;3).</t>
  </si>
  <si>
    <t>S440||U||4</t>
  </si>
  <si>
    <t>星座への招待 / [メルダック]. -- メルダック, 1995. -- (宇宙大紀行 : ギャラクティカ ;4).</t>
  </si>
  <si>
    <t>S440||U||5</t>
  </si>
  <si>
    <t>宇宙への挑戦 / [メルダック]. -- メルダック, 1996. -- (宇宙大紀行 : ギャラクティカ ;5).</t>
  </si>
  <si>
    <t>S440||U||6</t>
  </si>
  <si>
    <t>宇宙と人間 / [メルダック]. -- メルダック, 1996. -- (宇宙大紀行 : ギャラクティカ ;6).</t>
  </si>
  <si>
    <t>S447.1||N</t>
  </si>
  <si>
    <t>200億年 : ハレー彗星が語る宇宙の歴史 / [NHKサービスセンター], 1990.</t>
  </si>
  <si>
    <t>S450.9||C</t>
  </si>
  <si>
    <t>遺跡の旅 / NHKエンタープライズ (企画制作) ; 1, 1989. -- (NHK Vook . 地球わんだ-紀行).</t>
  </si>
  <si>
    <t>遺跡の旅 / NHKエンタープライズ (企画制作) ; 2, 1989. -- (NHK Vook . 地球わんだ-紀行).</t>
  </si>
  <si>
    <t>宇宙の旅 / NHKエンタープライズ (企画制作), 1989. -- (NHK Vook . 地球わんだ-紀行).</t>
  </si>
  <si>
    <t>海の旅 / NHKエンタープライズ (企画制作), 1989. -- (NHK Vook . 地球わんだ-紀行).</t>
  </si>
  <si>
    <t>大地の旅 / NHKエンタープライズ (企画制作) ; 1, 1989. -- (NHK Vook . 地球わんだ-紀行).</t>
  </si>
  <si>
    <t>大地の旅 / NHKエンタープライズ (企画制作) ; 2, 1989. -- (NHK Vook . 地球わんだ-紀行).</t>
  </si>
  <si>
    <t>S450.91||H</t>
  </si>
  <si>
    <t>日本の自然を語る[映像資料] / C. W. ニコル. -- 放送大学教育振興会. -- (放送大学ビデオ教材).</t>
  </si>
  <si>
    <t>S451.35||K</t>
  </si>
  <si>
    <t>The science of climate? / ジエムコ出版 [制作]. -- ジエムコ出版株式会社, 19--. -- (The Open University ; S103-02). v.</t>
  </si>
  <si>
    <t>S460.75||K</t>
  </si>
  <si>
    <t>Hidden visions / ジエムコ出版 [制作]. -- ジエムコ出版株式会社, 19--. -- (The Open University ; S103-09). v.</t>
  </si>
  <si>
    <t>S460.8||N||1</t>
  </si>
  <si>
    <t>撮影成功アフリカ奥地に石を使うチンパンジーを見た / NHKエンタープライズ (製作), 1993. -- (NHKビデオ . 地球ファミリー ;1).</t>
  </si>
  <si>
    <t>S460.8||N||10</t>
  </si>
  <si>
    <t>満月の雪原にオオカミが吠える : ポーランド・(旧)ソ連国境の森 / NHKエンタープライズ (製作), 1993. -- (NHKビデオ . 地球ファミリー ;10).</t>
  </si>
  <si>
    <t>S460.8||N||11</t>
  </si>
  <si>
    <t>オットセイ80万頭アリュ-シャンの大繁殖地 / NHKエンタープライズ (製作), 1993. -- (NHKビデオ . 地球ファミリー ;11).</t>
  </si>
  <si>
    <t>S460.8||N||12</t>
  </si>
  <si>
    <t>町がセミで埋まる日 : アメリカ"17年ゼミ"大発生 / NHKエンタープライズ (製作), 1993. -- (NHKビデオ . 地球ファミリー ;12).</t>
  </si>
  <si>
    <t>S460.8||N||13</t>
  </si>
  <si>
    <t>接近!森の王者グリズリ- : カナダ・巨大ヒグマのすむ谷 / NHKエンタープライズ (製作), 1993. -- (NHKビデオ . 地球ファミリー ;13).</t>
  </si>
  <si>
    <t>S460.8||N||14</t>
  </si>
  <si>
    <t>カブトガニ大上陸の浜 : アメリカ・ニュ-ジャ-ジ- / NHKエンタープライズ (製作), 1993. -- (NHKビデオ . 地球ファミリー ;14).</t>
  </si>
  <si>
    <t>S460.8||N||15</t>
  </si>
  <si>
    <t>アマゾンの知恵者・オマキザル南米・コロンビア / NHKエンタープライズ (製作), 1993. -- (NHKビデオ . 地球ファミリー ;15).</t>
  </si>
  <si>
    <t>S460.8||N||16</t>
  </si>
  <si>
    <t>地球最後の秘境パタゴニアセミクジラの歌う海 : アルゼンチン・バルデス半島 / NHKエンタープライズ (製作), 1993. -- (NHKビデオ . 地球ファミリー ;16).</t>
  </si>
  <si>
    <t>S460.8||N||17</t>
  </si>
  <si>
    <t>地球最後の秘境パタゴニアアンデスの不思議なラクダグアナコ : チリ・パイネ国立公園 / NHKエンタープライズ (製作), 1993. -- (NHKビデオ . 地球ファミリー ;17).</t>
  </si>
  <si>
    <t>S460.8||N||18</t>
  </si>
  <si>
    <t>熱砂に生きる動物たちアメリカ・アリゾナ砂漠 / NHKエンタープライズ (製作), 1993. -- (NHKビデオ . 地球ファミリー ;18).</t>
  </si>
  <si>
    <t>S460.8||N||19</t>
  </si>
  <si>
    <t>生き物の不思議大陸オ-ストラリア生き残りをかけた花のス-パ-テクニック / NHKエンタープライズ (製作), 1993. -- (NHKビデオ . 地球ファミリー ;19).</t>
  </si>
  <si>
    <t>S460.8||N||2</t>
  </si>
  <si>
    <t>サバンナのハンタ-ハイエナ : タンザニア・ゴロンゴロ火口原 / NHKエンタープライズ (製作), 1993. -- (NHKビデオ . 地球ファミリー ;2).</t>
  </si>
  <si>
    <t>S460.8||N||20</t>
  </si>
  <si>
    <t>生き物の不思議大陸オ-ストラリア鳥たちの求愛作戦きめては豪華な手づくりハウス / NHKエンタープライズ (製作), 1993. -- (NHKビデオ . 地球ファミリー ;20).</t>
  </si>
  <si>
    <t>S460.8||N||21</t>
  </si>
  <si>
    <t>生き物の不思議大陸オ-ストラリア持ち込まれて100年増えすぎたウサギの悲劇 / NHKエンタープライズ (製作), 1993. -- (NHKビデオ . 地球ファミリー ;21).</t>
  </si>
  <si>
    <t>S460.8||N||22</t>
  </si>
  <si>
    <t>1億2千万匹アカガニ大移動 : クリスマス島・カニが作った熱帯雨林. -- NHKソフトウェア, 19--. -- (NHKビデオ . 地球ファミリー / NHK編集 ; 22). v.</t>
  </si>
  <si>
    <t>S460.8||N||23</t>
  </si>
  <si>
    <t>満月の夜の神秘サンゴ大産卵 : 沖縄・慶良間諸島 / NHKエンタープライズ (製作), 1993. -- (NHKビデオ . 地球ファミリー ;23).</t>
  </si>
  <si>
    <t>S460.8||N||24</t>
  </si>
  <si>
    <t>東京港に鳥を呼べ : 大都市のバードサンクチュアリー作戦 / NHKエンタープライズ (製作), 1993. -- (NHKビデオ . 地球ファミリー ;24).</t>
  </si>
  <si>
    <t>S460.8||N||25</t>
  </si>
  <si>
    <t>海に追われたタカ・ミサゴ : 三陸海岸・巣立ちまでの180日. -- NHKソフトウェア, 19--. -- (NHKビデオ . 地球ファミリー / NHK編集 ; 25). v.</t>
  </si>
  <si>
    <t>S460.8||N||26</t>
  </si>
  <si>
    <t>ただ今3万羽カモメだけなぜ増える : 北海道・大黒島. -- NHKソフトウェア, 19--. -- (NHKビデオ . 地球ファミリー / NHK編集 ; 26). v.</t>
  </si>
  <si>
    <t>S460.8||N||27</t>
  </si>
  <si>
    <t>北海道・知床半島流氷原にオジロワシの狩りを見た / NHKエンタープライズ (製作), 1993. -- (NHKビデオ . 地球ファミリー ;27).</t>
  </si>
  <si>
    <t>S460.8||N||28</t>
  </si>
  <si>
    <t>森から海へ小さなカニの大旅行 : 三浦半島・アカテガニの住む谷 / NHKエンタープライズ (製作), 1993. -- (NHKビデオ . 地球ファミリー ;28).</t>
  </si>
  <si>
    <t>S460.8||N||29</t>
  </si>
  <si>
    <t>空飛ぶリスムササビは地上をあるかない / NHKエンタープライズ (製作), 1993. -- (NHKビデオ . 地球ファミリー ;29).</t>
  </si>
  <si>
    <t>S460.8||N||3</t>
  </si>
  <si>
    <t>カバ・増え過ぎた悲劇 : ウガンダクィーンエリザベス国立公園 / NHKエンタープライズ (製作), 1993. -- (NHKビデオ . 地球ファミリー ;3).</t>
  </si>
  <si>
    <t>S460.8||N||30</t>
  </si>
  <si>
    <t>初公開!アザラシの水中子育て術 / NHKエンタープライズ (製作), 1993. -- (NHKビデオ . 地球ファミリー ;30).</t>
  </si>
  <si>
    <t>S460.8||N||31</t>
  </si>
  <si>
    <t>時速300キロの襲撃超高速ハンタ-・ハヤブサ / NHKエンタープライズ (製作), 1993. -- (NHKビデオ . 地球ファミリー ;31).</t>
  </si>
  <si>
    <t>S460.8||N||32</t>
  </si>
  <si>
    <t>湖底の主が浮上する琵琶湖オオナマズの大産卵 / NHKエンタープライズ (製作), 1993. -- (NHKビデオ . 地球ファミリー ;32).</t>
  </si>
  <si>
    <t>S460.8||N||33</t>
  </si>
  <si>
    <t>島の神に守られた海鳥 : 玄海灘のオオミズナギドリ / NHKエンタープライズ (製作), 1993. -- (NHKビデオ . 地球ファミリー ;33).</t>
  </si>
  <si>
    <t>S460.8||N||34</t>
  </si>
  <si>
    <t>アリがチョウを育てるシジミチョウの奇妙な生活 / NHKエンタープライズ (製作), 1993. -- (NHKビデオ . 地球ファミリー ;34).</t>
  </si>
  <si>
    <t>S460.8||N||35</t>
  </si>
  <si>
    <t>コイの大群ウグイの産卵しらなかった多摩川 / NHKエンタープライズ (製作), 1993. -- (NHKビデオ . 地球ファミリー ;35).</t>
  </si>
  <si>
    <t>S460.8||N||4</t>
  </si>
  <si>
    <t>戦いをやめたサルたち : エチオピアのヒヒ / NHKエンタープライズ (製作), 1993. -- (NHKビデオ . 地球ファミリー ;4).</t>
  </si>
  <si>
    <t>S460.8||N||5</t>
  </si>
  <si>
    <t>砂漠を選んだ生きものたち不思議!水を得る知恵 / NHKエンタープライズ (製作), 1993. -- (NHKビデオ . 地球ファミリー ;5).</t>
  </si>
  <si>
    <t>S460.8||N||6</t>
  </si>
  <si>
    <t>恐竜の生き残り?巨大トカゲ・コモドドラゴン / NHKエンタープライズ (製作), 1993. -- (NHKビデオ . 地球ファミリー ;6).</t>
  </si>
  <si>
    <t>S460.8||N||7</t>
  </si>
  <si>
    <t>密林のアジアゾウ・こんなに強い親子の絆 : タイ・カオヤイ国立公園. -- NHKソフトウェア, 19--. -- (NHKビデオ . 地球ファミリー / NHK編集 ; 7). v.</t>
  </si>
  <si>
    <t>S460.8||N||8</t>
  </si>
  <si>
    <t>巨大草食獣インドサイ移送大作戦 : ネパール・チワン国立公園 / NHKエンタープライズ (製作), 1993. -- (NHKビデオ . 地球ファミリー ;8).</t>
  </si>
  <si>
    <t>S460.8||N||9</t>
  </si>
  <si>
    <t>壮観10万羽オロロン鳥の乱舞する島 : サハリン・チュレニー島 / NHKエンタープライズ (製作), 1993. -- (NHKビデオ . 地球ファミリー ;9).</t>
  </si>
  <si>
    <t>S460||S</t>
  </si>
  <si>
    <t>生命の暗号を読む. -- [日本語/英語バイリンガル版]. -- ジェムコ出版, 1999. -- (GEMCOビデオプログラム . 地球上の見えない生命 ; AN-UL04). v.</t>
  </si>
  <si>
    <t>S461||S||1</t>
  </si>
  <si>
    <t>海からの創世 / NHK編集. -- NHKソフトウェア, 1995. -- (NHKビデオ . NHKスペシャル 生命40億年はるかな旅 ; 第1集). v.</t>
  </si>
  <si>
    <t>S461||S||10</t>
  </si>
  <si>
    <t>地球と共に歩んで / NHK編集. -- NHKソフトウェア, 1995. -- (NHKビデオ . NHKスペシャル 生命40億年はるかな旅 ; 最終回). v.</t>
  </si>
  <si>
    <t>S461||S||2</t>
  </si>
  <si>
    <t>進化の不思議な大爆発 / NHK編集. -- NHKソフトウェア, 1995. -- (NHKビデオ . NHKスペシャル 生命40億年はるかな旅 ; 第2集). v.</t>
  </si>
  <si>
    <t>S461||S||3</t>
  </si>
  <si>
    <t>魚たちの上陸作戦 / NHK編集. -- NHKソフトウェア, 1995. -- (NHKビデオ . NHKスペシャル 生命40億年はるかな旅 ; 第3集). v.</t>
  </si>
  <si>
    <t>S461||S||4</t>
  </si>
  <si>
    <t>花に追われた恐竜 / NHK編集. -- NHKソフトウェア, 1995. -- (NHKビデオ . NHKスペシャル 生命40億年はるかな旅 ; 第4集). v.</t>
  </si>
  <si>
    <t>S461||S||5</t>
  </si>
  <si>
    <t>大空への挑戦者 / NHK編集. -- NHKソフトウェア, 1995. -- (NHKビデオ . NHKスペシャル 生命40億年はるかな旅 ; 第5集). v.</t>
  </si>
  <si>
    <t>S461||S||6</t>
  </si>
  <si>
    <t>奇跡のシステム性 / NHK編集. -- NHKソフトウェア, 1995. -- (NHKビデオ . NHKスペシャル 生命40億年はるかな旅 ; 第6集). v.</t>
  </si>
  <si>
    <t>S461||S||7</t>
  </si>
  <si>
    <t>昆虫たちの情報戦略 / NHK編. -- NHKソフトウェア, 1995. -- (NHKビデオ . NHKスペシャル 生命40億年はるかな旅 ; 第7集). v.</t>
  </si>
  <si>
    <t>S461||S||8</t>
  </si>
  <si>
    <t>ヒトがサルと別れた日 / NHK編集. -- NHKソフトウェア, 1995. -- (NHKビデオ . NHKスペシャル 生命40億年はるかな旅 ; 第8集). v.</t>
  </si>
  <si>
    <t>S461||S||9</t>
  </si>
  <si>
    <t>ヒトは何処へいくのか / NHK編集. -- NHKソフトウェア, 1995. -- (NHKビデオ . NHKスペシャル 生命40億年はるかな旅 ; 第9集). v.</t>
  </si>
  <si>
    <t>S467.2||H</t>
  </si>
  <si>
    <t>遺伝子を追う / 内宮 博文. -- 放送大学教育振興会. -- (放送大学ビデオ教材).</t>
  </si>
  <si>
    <t>S467.5||S</t>
  </si>
  <si>
    <t>Lifelines / ジエムコ出版 [制作]. -- ジエムコ出版株式会社, 19--. -- (The Open University ; S103-08). v.</t>
  </si>
  <si>
    <t>S472.1||N||1</t>
  </si>
  <si>
    <t>ブナ原生林 : 朝日連峰 / [NHKソフトウェア]. -- NHKソフトウェア, 1994. -- (NHKビデオ . 日本・森の旅 ;1).</t>
  </si>
  <si>
    <t>S472.1||N||2</t>
  </si>
  <si>
    <t>南の島の原生林 : 屋久島・三宅島・西表島 / [NHKソフトウェア]. -- NHKソフトウェア, 1994. -- (NHKビデオ . 日本・森の旅 ;2).</t>
  </si>
  <si>
    <t>S472.1||N||3</t>
  </si>
  <si>
    <t>郊外の森・雑木林 / [NHKソフトウェア]. -- NHKソフトウェア, 1994. -- (NHKビデオ . 日本・森の旅 ;3).</t>
  </si>
  <si>
    <t>S472.1||N||4</t>
  </si>
  <si>
    <t>落葉松林 : ハイマツ / [NHKソフトウェア]. -- NHKソフトウェア, 1994. -- (NHKビデオ . 日本・森の旅 ;4).</t>
  </si>
  <si>
    <t>S481.7||S</t>
  </si>
  <si>
    <t>動物の航法と回遊"渡り" / 自然科学研究所 (制作). -- アイダス. -- (ネイチャーシリーズ).</t>
  </si>
  <si>
    <t>S481.78||G||1</t>
  </si>
  <si>
    <t>擬態の謎 : 自然選択の世界 / 自然科学研究所 (制作・著作) ; 1. -- 自然科学研究所, 1995. -- (ネイチャーシリーズ).</t>
  </si>
  <si>
    <t>S481.78||G||2</t>
  </si>
  <si>
    <t>擬態の謎 : 自然選択の世界 / 自然科学研究所 (制作・著作) ; 2. -- 自然科学研究所, 1995. -- (ネイチャーシリーズ).</t>
  </si>
  <si>
    <t>S483.1||B</t>
  </si>
  <si>
    <t>バクテリア / [ジエムコ]. -- (Gemco Video Library . 生物の分類シリーズ).</t>
  </si>
  <si>
    <t>S483.1||G</t>
  </si>
  <si>
    <t>原生動物 : アメーバからゾウリムシ / [ジエムコ]. -- (Gemco Video Library . 生物の分類シリーズ).</t>
  </si>
  <si>
    <t>S507.2||C||1</t>
  </si>
  <si>
    <t>商品企画・開発と知的財産権. -- 日本経済新聞社, 19--. -- (日経VIDEO . ビジネスマンのための知的財産権の実際知識 ; 1). v.</t>
  </si>
  <si>
    <t>知的財産権とは何か. -- 日本経済新聞社, 1999. -- (日経VIDEO . 知的財産権のすべて ; 1). v.</t>
  </si>
  <si>
    <t>S507.2||C||2</t>
  </si>
  <si>
    <t>強い権利を取得するには. -- 日本経済新聞社, 1999. -- (日経VIDEO . 知的財産権のすべて ; 2). v.</t>
  </si>
  <si>
    <t>宣伝・営業活動と知的財産権. -- 日本経済新聞社, 19--. -- (日経VIDEO . ビジネスマンのための知的財産権の実際知識 ; 2). v.</t>
  </si>
  <si>
    <t>S507.2||C||3</t>
  </si>
  <si>
    <t>知的財産をどう守るか. -- 日本経済新聞社, 199-. -- (日経VIDEO . 知的財産権のすべて ; 3). v.</t>
  </si>
  <si>
    <t>S507.23||H||下</t>
  </si>
  <si>
    <t>ひらめきを特許に : 技術創造立国へ向けて ; 上, 下. -- 日刊工業新聞社, 19--. -- (V-PETT : 日刊工業新聞教育用ビデオテープ). v.</t>
  </si>
  <si>
    <t>S507.23||H||上</t>
  </si>
  <si>
    <t>S507.7||S||1</t>
  </si>
  <si>
    <t>最新FE受験対策ビデオ講座シリーズ / 日本工業技術振興協会監修 ; 1 : 電気回路1 - 全16巻分テキスト. -- ピーイー・エデュケーション, 200-. v.</t>
  </si>
  <si>
    <t>S507.7||S||10</t>
  </si>
  <si>
    <t>S507.7||S||11</t>
  </si>
  <si>
    <t>S507.7||S||12</t>
  </si>
  <si>
    <t>S507.7||S||13</t>
  </si>
  <si>
    <t>S507.7||S||14</t>
  </si>
  <si>
    <t>S507.7||S||15</t>
  </si>
  <si>
    <t>S507.7||S||16</t>
  </si>
  <si>
    <t>S507.7||S||2</t>
  </si>
  <si>
    <t>S507.7||S||3</t>
  </si>
  <si>
    <t>S507.7||S||4</t>
  </si>
  <si>
    <t>S507.7||S||5</t>
  </si>
  <si>
    <t>S507.7||S||6</t>
  </si>
  <si>
    <t>S507.7||S||7</t>
  </si>
  <si>
    <t>S507.7||S||8</t>
  </si>
  <si>
    <t>S507.7||S||9</t>
  </si>
  <si>
    <t>S508||2||1</t>
  </si>
  <si>
    <t>マイクロ&amp;オプト・エレクトロニクス [映像資料]. -- 日本経済新聞社, 199-. -- (日経VIDEO . 2000年の産業科学技術 : 主要36テーマの基礎・応用・未来 ; 1). v.</t>
  </si>
  <si>
    <t>S508||2||2</t>
  </si>
  <si>
    <t>新材料 [映像資料]. -- 日本経済新聞社, 199-. -- (日経VIDEO . 2000年の産業科学技術 : 主要36テーマの基礎・応用・未来 ; 2). v.</t>
  </si>
  <si>
    <t>S508||2||3</t>
  </si>
  <si>
    <t>ライフサイエンス [映像資料]. -- 日本経済新聞社, 199-. -- (日経VIDEO . 2000年の産業科学技術 : 主要36テーマの基礎・応用・未来 ; 3). v.</t>
  </si>
  <si>
    <t>S508||2||4</t>
  </si>
  <si>
    <t>ロボティクス [映像資料]. -- 日本経済新聞社, 199-. -- (日経VIDEO . 2000年の産業科学技術 : 主要36テーマの基礎・応用・未来 ; 4). v.</t>
  </si>
  <si>
    <t>S508||2||5</t>
  </si>
  <si>
    <t>情報・通信 [映像資料]. -- 日本経済新聞社, 199-. -- (日経VIDEO . 2000年の産業科学技術 : 主要36テーマの基礎・応用・未来 ; 5). v.</t>
  </si>
  <si>
    <t>S508||2||6</t>
  </si>
  <si>
    <t>エネルギー・環境 [映像資料]. -- 日本経済新聞社, 199-. -- (日経VIDEO . 2000年の産業科学技術 : 主要36テーマの基礎・応用・未来 ; 6). v.</t>
  </si>
  <si>
    <t>S508||N</t>
  </si>
  <si>
    <t>S509.6||C</t>
  </si>
  <si>
    <t>CALS早わかり : 生き残りのカギ握るデジタル経営革命 / [日本経済新聞社]. -- 日本経済新聞社. -- (日経VIDEO).</t>
  </si>
  <si>
    <t>S509.66||I||1</t>
  </si>
  <si>
    <t>品質システムの構築 / 日本経済新聞社企画・制作. -- 日本経済新聞社, 199-. -- (日経VIDEO . ISO9000審査登録マニュアル ; 1). v.</t>
  </si>
  <si>
    <t>S509.66||I||2</t>
  </si>
  <si>
    <t>審査登録のポイント / 日本経済新聞社企画・制作. -- 日本経済新聞社, 199-. -- (日経VIDEO . ISO9000審査登録マニュアル ; 2). v.</t>
  </si>
  <si>
    <t>S509.66||N</t>
  </si>
  <si>
    <t>ISO9000の実際 / 日本経済新聞社 (編). -- 日本経済新聞社, 199-. -- (日経VIDEO).</t>
  </si>
  <si>
    <t>S509.66||S||1</t>
  </si>
  <si>
    <t>なぜ製品安全が重要なのか / 丸山 弘志 (監修). -- 日本経済新聞社, 19--. -- (製品安全のすべて ;1).</t>
  </si>
  <si>
    <t>S509.66||S||2</t>
  </si>
  <si>
    <t>安全な製品づくりのポイント / 丸山 弘志 (監修). -- 日本経済新聞社, 19--. -- (製品安全のすべて ;2).</t>
  </si>
  <si>
    <t>S509.66||Y||2</t>
  </si>
  <si>
    <t>「品質」にどう取り組むか. -- 日本経済新聞社, 2002. -- (日経VIDEO . よくわかる品質管理入門 ; 2). v.</t>
  </si>
  <si>
    <t>S517.1||H</t>
  </si>
  <si>
    <t>水の文化論 / 放送大学学園放送教育開発センター (制作). -- 放送大学教育振興会. -- (放送大学ビデオ教材).</t>
  </si>
  <si>
    <t>水の文化論[映像資料] / 森下 郁子. -- 放送大学教育振興会. -- (放送大学ビデオ教材).</t>
  </si>
  <si>
    <t>S519.3||H</t>
  </si>
  <si>
    <t>フロンによるオゾン層破壊 / 放送大学学園放送教育開発センタ- (製作). -- 放送大学教育振興会. -- (放送大学ビデオ教材).</t>
  </si>
  <si>
    <t>酸性雨 / 谷山 鉄郎. -- 放送大学教育振興会. -- (放送大学ビデオ教材).</t>
  </si>
  <si>
    <t>S520.8||G||1</t>
  </si>
  <si>
    <t>変貌するアメリカ建築 / マイケル・ブラックウッド監督 ; Michael Blackwood Productions制作 ; デルファイ研究所日本語版制作・著作. -- デルファイ研究所 (制作), 198-. -- (現代建築家ビデオシリーズ ; 1). v.</t>
  </si>
  <si>
    <t>S520.8||G||10</t>
  </si>
  <si>
    <t>ロバート・ベンチューリとデニス・スコット・ブラウン / マイケル・ブラックウッド監督 ; デルファイ研究所日本語版制作・著作. -- デルファイ研究所 (制作), 1988. -- (現代建築家ビデオシリーズ ; 10). v.</t>
  </si>
  <si>
    <t>S520.8||G||11</t>
  </si>
  <si>
    <t>安藤忠雄 / マイケル・ブラックウッド監督. -- デルファイ研究所 (制作), 1989. -- (現代建築家ビデオシリーズ ; 11). v.</t>
  </si>
  <si>
    <t>S520.8||G||12</t>
  </si>
  <si>
    <t>磯崎新 / マイケル・ブラックウッド監督 ; Michael Blackwood Productions制作 ; デルファイ研究所日本語版制作・著作 ; 1, 2. -- デルファイ研究所 (制作). -- (現代建築家ビデオシリーズ ; 12-13). v.</t>
  </si>
  <si>
    <t>S520.8||G||13</t>
  </si>
  <si>
    <t>S520.8||G||14</t>
  </si>
  <si>
    <t>フランク・ロイド・ライト / アート・カウンシル制作 ; デルファイ研究所日本語版制作・著作. -- デルファイ研究所, 19--. -- (現代建築家ビデオシリーズ ; 14). v.</t>
  </si>
  <si>
    <t>S520.8||G||15</t>
  </si>
  <si>
    <t>フィリップ・ジョンソン / カメラ3プロダクションズ制作 ; デルファイ研究所日本語版制作・著作. -- デルファイ研究所, 19--. -- (現代建築家ビデオシリーズ ; 15). v.</t>
  </si>
  <si>
    <t>S520.8||G||16</t>
  </si>
  <si>
    <t>ルイス・カーン / メディア・アート・サービス制作 ; デルファイ研究所日本語版制作・著作. -- デルファイ研究所, 19--. -- (現代建築家ビデオシリーズ ; 16). v.</t>
  </si>
  <si>
    <t>S520.8||G||17</t>
  </si>
  <si>
    <t>ル・コルビュジェ / アーキ・プロダクションズ制作 ; デルファイ研究所日本語版制作・著作 ; 1, 2, 3. -- デルファイ研究所, 19--. -- (現代建築家ビデオシリーズ ; 17-19). v.</t>
  </si>
  <si>
    <t>S520.8||G||18</t>
  </si>
  <si>
    <t>S520.8||G||19</t>
  </si>
  <si>
    <t>S520.8||G||2</t>
  </si>
  <si>
    <t>ジェームズ・スターリング / マイケル・ブラックウッド監督 ; Michael Blackwood Productions制作 ; デルファイ研究所日本語版制作・著作. -- デルファイ研究所 (制作). -- (現代建築家ビデオシリーズ ; 3). v.</t>
  </si>
  <si>
    <t>ミース・ファン・デル・ローエ / マイケル・ブラックウッド監督 ; Michael Blackwood Productions制作 ; デルファイ研究所日本語版制作・著作. -- デルファイ研究所 (制作), 1985. -- (現代建築家ビデオシリーズ ; 2). v.</t>
  </si>
  <si>
    <t>S520.8||G||21</t>
  </si>
  <si>
    <t>黒川紀章 / マイケル・ブラックウッド監督. -- デルファイ研究所 (制作), 19--. -- (現代建築家ビデオシリーズ ; 21). v.</t>
  </si>
  <si>
    <t>S520.8||G||22</t>
  </si>
  <si>
    <t>6人のヨーロッパ建築家 / マイケル・ブラックウッド監督 ; デルファイ研究所日本語版制作・著作. -- デルファイ研究所 (制作), 19--. -- (現代建築家ビデオシリーズ ; 22 . ニューモダニスト = The new modernists ; 1). v.</t>
  </si>
  <si>
    <t>S520.8||G||23</t>
  </si>
  <si>
    <t>9人のアメリカ建築家 / マイケル・ブラックウッド監督 ; デルファイ研究所日本語版制作・著作. -- デルファイ研究所 (制作), 19--. -- (現代建築家ビデオシリーズ ; 23 . ニューモダニスト = The new modernists ; 2). v.</t>
  </si>
  <si>
    <t>S520.8||G||24</t>
  </si>
  <si>
    <t>バウハウス : 20世紀の顔 / written and narrated by Frank Whitford ; producer, Julia Cave ; デルファイ研究所日本語版制作・著作. -- デルファイ研究所 (制作), 19--. -- (現代建築家ビデオシリーズ ; 24). v.</t>
  </si>
  <si>
    <t>S520.8||G||25</t>
  </si>
  <si>
    <t>アルヴァー・アールト / directed by Ywe Jalander. -- デルファイ研究所 (制作), 19--. -- (現代建築家ビデオシリーズ ; 25). v.</t>
  </si>
  <si>
    <t>S520.8||G||26</t>
  </si>
  <si>
    <t>ノーマン・フォスター / produced and directed by Mark Kidel. -- デルファイ研究所 (制作), 1995. -- (現代建築家ビデオシリーズ ; 26). v.</t>
  </si>
  <si>
    <t>S520.8||G||27</t>
  </si>
  <si>
    <t>ピーター・アイゼンマン / マイケル・ブラックウッド監督. -- デルファイ研究所 (制作), 199-. -- (現代建築家ビデオシリーズ ; 27). v.</t>
  </si>
  <si>
    <t>S520.8||G||28</t>
  </si>
  <si>
    <t>ルイス・カーン : 沈黙と光 / マイケル・ブラックウッド監督. -- デルファイ研究所 (制作), 199-. -- (現代建築家ビデオシリーズ ; 28). v.</t>
  </si>
  <si>
    <t>S520.8||G||29</t>
  </si>
  <si>
    <t>カルロ・スカルパ / Arts Council of England [制作] ; written &amp; directed by Murray Grigor ; デルファイ研究所日本語版制作・著作. -- デルファイ研究所 (制作), 199-. -- (現代建築家ビデオシリーズ ; 29). v.</t>
  </si>
  <si>
    <t>S520.8||G||3</t>
  </si>
  <si>
    <t>S520.8||G||30</t>
  </si>
  <si>
    <t>フランク・ロイド・ライトとグッゲンハイム / Ultan Guilfoyle [制作] ; directed by Peter Lydon ; デルファイ研究所日本語版制作・著作. -- デルファイ研究所, 199-. -- (現代建築家ビデオシリーズ ; 30). v.</t>
  </si>
  <si>
    <t>S520.8||G||4</t>
  </si>
  <si>
    <t>フランク・ゲーリー / マイケル・ブラックウッド監督 ; Michael Blackwood Productions制作 ; デルファイ研究所日本語版制作・著作. -- デルファイ研究所 (制作), 1987. -- (現代建築家ビデオシリーズ ; 4). v.</t>
  </si>
  <si>
    <t>S520.8||G||5</t>
  </si>
  <si>
    <t>リチャード・マイヤー / マイケル・ブラックウッド監督 ; Michael Blackwood Productions制作 ; デルファイ研究所日本語版制作・著作. -- デルファイ研究所(制作), 1985. -- (現代建築家ビデオシリーズ ; 5). v.</t>
  </si>
  <si>
    <t>S520.8||G||6</t>
  </si>
  <si>
    <t>日本のアバンギャルド / マイケル・ブラックウッド監督 ; デルファイ研究所日本語版制作・著作. -- デルファイ研究所 (制作), 1988. -- (現代建築家ビデオシリーズ ; 6). v.</t>
  </si>
  <si>
    <t>S520.8||G||7</t>
  </si>
  <si>
    <t>脱構築主義の建築 / マイケル・ブラックウッド監督 ; デルファイ研究所日本語版制作・著作. -- デルファイ研究所 (制作), 1989. -- (現代建築家ビデオシリーズ ; 7). v.</t>
  </si>
  <si>
    <t>S520.8||G||8</t>
  </si>
  <si>
    <t>O.M. ウンガウス / マイケル・ブラックウッド監督 ; デルファイ研究所日本語版制作・著作. -- デルファイ研究所 (制作), 1985. -- (現代建築家ビデオシリーズ ; 8). v.</t>
  </si>
  <si>
    <t>S520.8||G||9</t>
  </si>
  <si>
    <t>ラルフ・アースキン / マイケル・ブラックウッド監督 ; デルファイ研究所日本語版制作・著作. -- デルファイ研究所 (制作), 1985. -- (現代建築家ビデオシリーズ ; 9). v.</t>
  </si>
  <si>
    <t>S527||H</t>
  </si>
  <si>
    <t>集合の住まいを考える : 放送大学ビデオ教材 / 放送大学学園放送教育開発センター (制作). -- 放送大学教育振興会.</t>
  </si>
  <si>
    <t>S527||T||1</t>
  </si>
  <si>
    <t>集まって住む / 放送大学学園放送教育開発センター (制作). -- 放送大学教育振興会, 1992. -- (都市の住まい : 放送大学ビデオ教材 ;1).</t>
  </si>
  <si>
    <t>S527||T||10</t>
  </si>
  <si>
    <t>新しい都市居住 2 : 個別性と変化への対応 / 放送大学学園放送教育開発センター (制作). -- 放送大学教育振興会, 1992. -- (都市の住まい : 放送大学ビデオ教材 ;10).</t>
  </si>
  <si>
    <t>S527||T||11</t>
  </si>
  <si>
    <t>新しい都市居住 3 : ヒューマンコンタクトの回復 / 放送大学学園放送教育開発センター (制作). -- 放送大学教育振興会, 1992. -- (都市の住まい : 放送大学ビデオ教材 ;11).</t>
  </si>
  <si>
    <t>S527||T||12</t>
  </si>
  <si>
    <t>多摩ニュータウンの20年 / 放送大学学園放送教育開発センター (制作). -- 放送大学教育振興会, 1992. -- (都市の住まい : 放送大学ビデオ教材 ;12).</t>
  </si>
  <si>
    <t>S527||T||13</t>
  </si>
  <si>
    <t>安全な住まい / 放送大学学園放送教育開発センター (制作). -- 放送大学教育振興会, 1992. -- (都市の住まい : 放送大学ビデオ教材 ;13).</t>
  </si>
  <si>
    <t>S527||T||14</t>
  </si>
  <si>
    <t>地方都市の住まい / 放送大学学園放送教育開発センター (制作). -- 放送大学教育振興会, 1992. -- (都市の住まい : 放送大学ビデオ教材 ;14).</t>
  </si>
  <si>
    <t>S527||T||15</t>
  </si>
  <si>
    <t>海外の都市住宅 : 欧米に学ぶ / 放送大学学園放送教育開発センター (制作). -- 放送大学教育振興会, 1992. -- (都市の住まい : 放送大学ビデオ教材 ;15).</t>
  </si>
  <si>
    <t>S527||T||2</t>
  </si>
  <si>
    <t>町屋 : 社会条件 / 放送大学学園放送教育開発センター (制作). -- 放送大学教育振興会, 1992. -- (都市の住まい : 放送大学ビデオ教材 ;2).</t>
  </si>
  <si>
    <t>S527||T||3</t>
  </si>
  <si>
    <t>町の構成 / 放送大学学園放送教育開発センター (制作). -- 放送大学教育振興会, 1992. -- (都市の住まい : 放送大学ビデオ教材 ;3).</t>
  </si>
  <si>
    <t>S527||T||4</t>
  </si>
  <si>
    <t>侍屋敷 : 社会条件と生活条件 / 放送大学学園放送教育開発センター (制作). -- 放送大学教育振興会, 1992. -- (都市の住まい : 放送大学ビデオ教材 ;4).</t>
  </si>
  <si>
    <t>S527||T||5</t>
  </si>
  <si>
    <t>近代の都市住宅 / 放送大学学園放送教育開発センター (制作). -- 放送大学教育振興会, 1992. -- (都市の住まい : 放送大学ビデオ教材 ;5).</t>
  </si>
  <si>
    <t>S527||T||6</t>
  </si>
  <si>
    <t>敗戦後の動き / 放送大学学園放送教育開発センター (制作). -- 放送大学教育振興会, 1992. -- (都市の住まい : 放送大学ビデオ教材 ;6).</t>
  </si>
  <si>
    <t>S527||T||7</t>
  </si>
  <si>
    <t>現代の住宅事情 / 放送大学学園放送教育開発センター (制作). -- 放送大学教育振興会, 1992. -- (都市の住まい : 放送大学ビデオ教材 ;7).</t>
  </si>
  <si>
    <t>S527||T||8</t>
  </si>
  <si>
    <t>一極集中のひずみ / 放送大学学園放送教育開発センター (制作). -- 放送大学教育振興会, 1992. -- (都市の住まい : 放送大学ビデオ教材 ;8).</t>
  </si>
  <si>
    <t>S527||T||9</t>
  </si>
  <si>
    <t>新しい都市居住 1 : 高密度化への対応 / 放送大学学園放送教育開発センター (制作). -- 放送大学教育振興会, 1992. -- (都市の住まい : 放送大学ビデオ教材 ;9).</t>
  </si>
  <si>
    <t>S547.02||H</t>
  </si>
  <si>
    <t>生きている化石に学ぶ[映像資料] / 浜田 隆士. -- 放送大学教育振興会. -- (放送大学ビデオ教材).</t>
  </si>
  <si>
    <t>S549.06||D</t>
  </si>
  <si>
    <t>電子技術総合研究所 : 創立100年を迎えて / 電子技術総合研究所 [監修], 1992.</t>
  </si>
  <si>
    <t>S549.8||N||1</t>
  </si>
  <si>
    <t>驚異の半導体産業. -- NHKソフトウエア, 1992. -- (NHKビデオ . NHKスペシャル電子立国日本の自叙伝 ; 1). v.</t>
  </si>
  <si>
    <t>S549.8||N||2</t>
  </si>
  <si>
    <t>ゼロからの出発. -- NHKソフトウエア, 1992. -- (NHKビデオ . NHKスペシャル電子立国日本の自叙伝 ; 2). v.</t>
  </si>
  <si>
    <t>S549.8||N||3</t>
  </si>
  <si>
    <t>電卓戦争. -- NHKソフトウエア, 1992. -- (NHKビデオ . NHKスペシャル電子立国日本の自叙伝 ; 3). v.</t>
  </si>
  <si>
    <t>S549.8||N||4</t>
  </si>
  <si>
    <t>8ミリ角のコンピューター. -- NHKソフトウエア, 1992. -- (NHKビデオ . NHKスペシャル電子立国日本の自叙伝 ; 4). v.</t>
  </si>
  <si>
    <t>S596.8||T</t>
  </si>
  <si>
    <t>テーブルマナー / キューピー. -- 新版.</t>
  </si>
  <si>
    <t>S597||S||1</t>
  </si>
  <si>
    <t>快適な住環境 / 放送大学学園放送教育開発センター (制作). -- 放送大学教育振興会, 1990. -- (住まいと環境 : 放送大学ビデオ教材 ;1).</t>
  </si>
  <si>
    <t>S597||S||10</t>
  </si>
  <si>
    <t>暖かい住まい / 放送大学学園放送教育開発センター (制作). -- 放送大学教育振興会, 1990. -- (住まいと環境 : 放送大学ビデオ教材 ;10).</t>
  </si>
  <si>
    <t>S597||S||11</t>
  </si>
  <si>
    <t>涼しい住まい / 放送大学学園放送教育開発センター (制作). -- 放送大学教育振興会, 1990. -- (住まいと環境 : 放送大学ビデオ教材 ;11).</t>
  </si>
  <si>
    <t>S597||S||12</t>
  </si>
  <si>
    <t>湿気と結露 / 放送大学学園放送教育開発センター (制作). -- 放送大学教育振興会, 1990. -- (住まいと環境 : 放送大学ビデオ教材 ;12).</t>
  </si>
  <si>
    <t>S597||S||13</t>
  </si>
  <si>
    <t>住まいと音 / 放送大学学園放送教育開発センター (制作). -- 放送大学教育振興会, 1990. -- (住まいと環境 : 放送大学ビデオ教材 ;13).</t>
  </si>
  <si>
    <t>S597||S||14</t>
  </si>
  <si>
    <t>パッシブシステム / 放送大学学園放送教育開発センター (制作). -- 放送大学教育振興会, 1990. -- (住まいと環境 : 放送大学ビデオ教材 ;14).</t>
  </si>
  <si>
    <t>S597||S||15</t>
  </si>
  <si>
    <t>これからの住まい / 放送大学学園放送教育開発センター (制作). -- 放送大学教育振興会, 1990. -- (住まいと環境 : 放送大学ビデオ教材 ;15).</t>
  </si>
  <si>
    <t>S597||S||2</t>
  </si>
  <si>
    <t>気候・風土と住まい / 放送大学学園放送教育開発センター (制作). -- 放送大学教育振興会, 1990. -- (住まいと環境 : 放送大学ビデオ教材 ;2).</t>
  </si>
  <si>
    <t>S597||S||3</t>
  </si>
  <si>
    <t>住居形式と室内環境 / 放送大学学園放送教育開発センター (制作). -- 放送大学教育振興会, 1990. -- (住まいと環境 : 放送大学ビデオ教材 ;3).</t>
  </si>
  <si>
    <t>S597||S||4</t>
  </si>
  <si>
    <t>都市気候 / 放送大学学園放送教育開発センター (制作). -- 放送大学教育振興会, 1990. -- (住まいと環境 : 放送大学ビデオ教材 ;4).</t>
  </si>
  <si>
    <t>S597||S||5</t>
  </si>
  <si>
    <t>大気汚染と騒音 / 放送大学学園放送教育開発センター (制作). -- 放送大学教育振興会, 1990. -- (住まいと環境 : 放送大学ビデオ教材 ;5).</t>
  </si>
  <si>
    <t>S597||S||6</t>
  </si>
  <si>
    <t>日照と日射 / 放送大学学園放送教育開発センター (制作) ; 1. -- 放送大学教育振興会, 1990. -- (住まいと環境 : 放送大学ビデオ教材 ;6).</t>
  </si>
  <si>
    <t>S597||S||7</t>
  </si>
  <si>
    <t>日照と日射 / 放送大学学園放送教育開発センター (制作) ; 2. -- 放送大学教育振興会, 1990. -- (住まいと環境 : 放送大学ビデオ教材 ;7).</t>
  </si>
  <si>
    <t>S597||S||8</t>
  </si>
  <si>
    <t>住まいと光 / 放送大学学園放送教育開発センター (制作). -- 放送大学教育振興会, 1990. -- (住まいと環境 : 放送大学ビデオ教材 ;8).</t>
  </si>
  <si>
    <t>S597||S||9</t>
  </si>
  <si>
    <t>室内気候と快適性 / 放送大学学園放送教育開発センター (制作). -- 放送大学教育振興会, 1990. -- (住まいと環境 : 放送大学ビデオ教材 ;9).</t>
  </si>
  <si>
    <t>S699.6||N</t>
  </si>
  <si>
    <t>あなたはこんな水を飲んでいる / NHK (編). -- NHKサービスセンター, 1990. -- (NHK特集名作100選).</t>
  </si>
  <si>
    <t>地球汚染 : 大気に異変が起きている / NHK (編) ; 第1部, 1990. -- (NHK特集名作100選).</t>
  </si>
  <si>
    <t>S699.6||P</t>
  </si>
  <si>
    <t>プラズマテレビ愛の文字から始まった / NHK編集. -- NHKソフトウェア, 2004. -- (NHKビデオ . プロジェクトX : 挑戦者たち = Project X : challengers ; 第7期 ; 第5巻). v.</t>
  </si>
  <si>
    <t>運命の船「宗谷」発進 : 日本人が結集した880日 / NHK編. -- NHKソフトウェア, 2001. -- (NHKビデオ . プロジェクトX : 挑戦者たち = Project X : challengers ; 第2期 ; 第9巻 . 南極観測 ; 1). v.</t>
  </si>
  <si>
    <t>革命トイレ市場を制す / NHK編. -- NHKソフトウェア, 2003. -- (NHKビデオ . プロジェクトX : 挑戦者たち = Project X : challengers ; 第6期 ; 第2巻). v.</t>
  </si>
  <si>
    <t>奇跡の心臓手術に挑む : 天才外科医の秘めた決意 / NHK編. -- NHKソフトウェア, 2001. -- (NHKビデオ . プロジェクトX : 挑戦者たち = Project X : challengers ; 第2期 ; 第6巻). v.</t>
  </si>
  <si>
    <t>起死回生アラビアの友よ : 巨大油田に挑んだ技術者たち / NHK編. -- NHKソフトウェア, 2002. -- (NHKビデオ . プロジェクトX : 挑戦者たち = Project X : challengers ; 第3期 ; 第10巻). v.</t>
  </si>
  <si>
    <t>極寒南極越冬隊の奇跡 : 11人の男たち / NHK編. -- NHKソフトウェア, 2001. -- (NHKビデオ . プロジェクトX : 挑戦者たち = Project X : challengers ; 第2期 ; 第10巻 . 南極観測 ; 2). v.</t>
  </si>
  <si>
    <t>執念のテレビ技術者魂30年の闘い / NHK編. -- NHKビデオ, 2003. -- (NHKビデオ . プロジェクトX : 挑戦者たち ; 第6期). v.</t>
  </si>
  <si>
    <t>衝撃のカミオカンデ地下1000メートルの闘い / NHK編集. -- NHKソフトウェア, 2004. -- (NHKビデオ . プロジェクトX : 挑戦者たち = Project X : challengers ; 第7期 ; 第4巻). v.</t>
  </si>
  <si>
    <t>衝撃のペルー男たちは生き抜いた : 人質127日間のドラマ / NHK編. -- NHKソフトウェア, 2003. -- (NHKビデオ . プロジェクトX : 挑戦者たち = Project X : challengers ; 第6期 ; 第7巻). v.</t>
  </si>
  <si>
    <t>世界最大の船火花散る闘い / NHK編. -- NHKソフトウェア, 2003. -- (NHKビデオ . プロジェクトX : 挑戦者たち = Project X : challengers ; 第6期 ; 第6巻). v.</t>
  </si>
  <si>
    <t>窓際族が世界規格を作った : VHS・執念の逆転劇 / NHK編. -- NHKソフトウェア, 2001. -- (NHKビデオ . プロジェクトX : 挑戦者たち = Project X : challengers ; 2). v.</t>
  </si>
  <si>
    <t>太平洋1万キロ決死の海底ケーブル / NHK編. -- NHKソフトウェア, 2003. -- (NHKビデオ . プロジェクトX : 挑戦者たち = Project X : challengers ; 第6期 ; 第10巻). v.</t>
  </si>
  <si>
    <t>突破せよ最強特許網新コピー機誕生 / NHK編. -- NHKソフトウェア, 2003. -- (NHKビデオ . プロジェクトX : 挑戦者たち ; 第6期 ; 第3巻). v.</t>
  </si>
  <si>
    <t>日本初のハイウエー勝負は天王山 / NHK編集. -- NHKソフトウェア, 2004. -- (NHKビデオ . プロジェクトX : 挑戦者たち = Project X : challengers ; 第7期 ; 第8巻). v.</t>
  </si>
  <si>
    <t>爆発の嵐スエズ運河を掘れ / NHK編. -- NHKソフトウェア, 2003. -- (NHKビデオ . プロジェクトX : 挑戦者たち = Project X : challengers ; 第6期 ; 第8巻). v.</t>
  </si>
  <si>
    <t>復活の日ロボット犬にかける / NHK編集. -- NHKソフトウェア, 2004. -- (NHKビデオ . プロジェクトX : 挑戦者たち = Project X : challengers ; 第7期 ; 第9巻). v.</t>
  </si>
  <si>
    <t>First Step Abroad &lt;旅-言葉と習慣&gt; / 伊藤忠商事 | ベルリッツ スクールズ オブ ラングェージズ (企画・制作), 1987.</t>
  </si>
  <si>
    <t>S837.8||F</t>
  </si>
  <si>
    <t>First Step Abroad &lt;生活-言葉と習慣&gt; / 伊藤忠商事 | ベルリッツ スクールズ オブ ラングェージズ (企画・制作), 1987.</t>
  </si>
  <si>
    <t>工大第２保存書庫</t>
  </si>
  <si>
    <t>S010.7||T</t>
  </si>
  <si>
    <t>図書館員のための英会話 / 日本図書館協会企画・監修 ; 基礎編, 応用編. -- 紀伊國屋書店, 1997. -- (Library video series). v.</t>
  </si>
  <si>
    <t>S010.7||T||1</t>
  </si>
  <si>
    <t>図書館の機能. -- 紀伊國屋書店(制作), 1992. -- (Library video series . 図書館の達人 ; 1). v.</t>
  </si>
  <si>
    <t>レファレンス・サービス. -- 紀伊國屋書店, 1995. -- (Library video series . 図書館の達人 ; 司書実務編 1). v.</t>
  </si>
  <si>
    <t>S010.7||T||2</t>
  </si>
  <si>
    <t>文献探索の基礎. -- 紀伊國屋書店(制作), 1992. -- (Library video series . 図書館の達人 ; 2). v.</t>
  </si>
  <si>
    <t>コミュニケーション. -- 紀伊國屋書店, 1995. -- (Library video series . 図書館の達人 ; 司書実務編 2). v.</t>
  </si>
  <si>
    <t>S010.7||T||3</t>
  </si>
  <si>
    <t>雑誌記事の調べ方. -- 紀伊國屋書店 (制作), 1992. -- (Library video series . 図書館の達人 ; 3). v.</t>
  </si>
  <si>
    <t>ブックトーク. -- 紀伊國屋書店, 1995. -- (Library video series . 図書館の達人 ; 司書実務編3). v.</t>
  </si>
  <si>
    <t>S010.7||T||4</t>
  </si>
  <si>
    <t>人名情報の探し方. -- 紀伊國屋書店, 1993. -- (Library video series . 図書館の達人 ; pt.2 ; 4). v.</t>
  </si>
  <si>
    <t>機能する目録づくり / 日本図書館協会 (企画・監修). -- 紀伊國屋書店, 1996. -- (Library video series . 図書館の達人 ;4 ; シシヨ ジツムヘン PART 2).</t>
  </si>
  <si>
    <t>S010.7||T||5</t>
  </si>
  <si>
    <t>データベース検索入門. -- 紀伊國屋書店, 1993. -- (Library video series . 図書館の達人 ; pt.2 ; 5). v.</t>
  </si>
  <si>
    <t>くらしに活きるレファレンス / 日本図書館協会 (企画・監修). -- 紀伊國屋書店, 1996. -- (Library video series . 図書館の達人 ;5 ; シシヨ ジツムヘン PART 2).</t>
  </si>
  <si>
    <t>S010.7||T||6</t>
  </si>
  <si>
    <t>レポート・論文のまとめ方. -- 紀伊國屋書店, 1993. -- (Library video series . 図書館の達人 ; pt.2 ; 6). v.</t>
  </si>
  <si>
    <t>広がる図書館協力と連携 / 日本図書館協会 (企画・監修). -- 紀伊國屋書店, 1996. -- (Library video series . 図書館の達人 ;6 ; シシヨ ジツムヘン PART 2).</t>
  </si>
  <si>
    <t>S014.6||R||1</t>
  </si>
  <si>
    <t>資料の敵を知り、対策を練る / 日本図書館協会 (監修). -- 紀伊國屋書店, 1996. -- (Library video series . 利用のための資料保存 ;1 ガイセツヘン).</t>
  </si>
  <si>
    <t>S014.6||R||2</t>
  </si>
  <si>
    <t>計画を具体化する / 日本図書館協会 (監修). -- 紀伊國屋書店, 1996. -- (Library video series . 利用のための資料保存 ;2 ジツセンヘン).</t>
  </si>
  <si>
    <t>S014.7||S||1</t>
  </si>
  <si>
    <t>史料管理の歴史と現在. -- 紀伊國屋書店, 1996. -- (Library video series . 史料管理の達人 ; 第1巻). v.</t>
  </si>
  <si>
    <t>S014.7||S||2</t>
  </si>
  <si>
    <t>これからの史料管理. -- 紀伊國屋書店, 1996. -- (Library video series . 史料管理の達人 ; 第2巻). v.</t>
  </si>
  <si>
    <t>S014.7||S||3</t>
  </si>
  <si>
    <t>さまざまな史料管理. -- 紀伊國屋書店, 1996. -- (Library video series . 史料管理の達人 ; 第3巻). v.</t>
  </si>
  <si>
    <t>S015||S||2</t>
  </si>
  <si>
    <t>文献探索法の基礎 / ポルケ製作. -- 紀伊國屋書店, 1998. -- (Library video series . 新・図書館の達人 ; 2). v.</t>
  </si>
  <si>
    <t>S015||S||3</t>
  </si>
  <si>
    <t>情報検索入門 / ポルケ製作. -- 紀伊國屋書店, 1998. -- (Library video series . 新・図書館の達人 ; 3). v.</t>
  </si>
  <si>
    <t>所蔵資料. -- 紀伊國屋書店, 1994. -- (Library video series . 国立国会図書館 ; 2). v.</t>
  </si>
  <si>
    <t>利用案内. -- 紀伊國屋書店, 1994. -- (Library video series . 国立国会図書館 ; 別巻). v.</t>
  </si>
  <si>
    <t>S840.7||N||88/7</t>
  </si>
  <si>
    <t>NHKラジオドイツ語講座 / NHK編, 1986. t.</t>
  </si>
  <si>
    <t>No.</t>
    <phoneticPr fontId="3"/>
  </si>
  <si>
    <t>工大保存書庫</t>
  </si>
  <si>
    <t>19607820</t>
  </si>
  <si>
    <t>S030||J</t>
  </si>
  <si>
    <t>辞・典・盤 : 岩波国語辞典, 新英和・和英中辞典, 知恵蔵, マイペディア = Bibliotheca electrica dictionariorum asciiana. -- アスキー出版局, 1996. w.</t>
  </si>
  <si>
    <t>10204007</t>
  </si>
  <si>
    <t>S291.38||K</t>
  </si>
  <si>
    <t>京都細見図. -- [中井書房 (発売)], 19--. a.</t>
  </si>
  <si>
    <t>18612147</t>
  </si>
  <si>
    <t>S301||K</t>
  </si>
  <si>
    <t>KJ法 : 渾沌をして語らしめる / 川喜田二郎著. -- 中央公論社, 1986.</t>
  </si>
  <si>
    <t>19107436</t>
  </si>
  <si>
    <t>S335.48||S</t>
  </si>
  <si>
    <t>NEXT10 2001年に向かって / シマノ70年史編纂委員会 (編). -- シマノ, 1991. -- (シマノ70年史 ;エイゾウ).</t>
  </si>
  <si>
    <t>10402777</t>
  </si>
  <si>
    <t>S336.2||P</t>
  </si>
  <si>
    <t>ヒト中心への意識改革. -- PHP研究所. -- (PHP video seminar . 生産革新への挑戦! : 「セル生産」実現のポイント ; 1). v.</t>
  </si>
  <si>
    <t>10402778</t>
  </si>
  <si>
    <t>ムダ排除の着眼点と実践. -- PHP研究所. -- (PHP video seminar . 生産革新への挑戦! : 「セル生産」実現のポイント ; 2). v.</t>
  </si>
  <si>
    <t>19507952</t>
  </si>
  <si>
    <t>S460.8||S</t>
  </si>
  <si>
    <t>海綿動物と腔腸動物 / ジエムコ (制作・編集). -- ジエムコ出版, 19--. -- (生物の分類シリーズ).</t>
  </si>
  <si>
    <t>10600162</t>
  </si>
  <si>
    <t>S492.11||C</t>
  </si>
  <si>
    <t>CDによる聴診トレーニング [録音資料] / 沢山俊民著 ; 心音編, 呼吸音編, 小児心音編. -- 南江堂, 1992. t.</t>
  </si>
  <si>
    <t>10403910</t>
  </si>
  <si>
    <t>S511.3||G</t>
  </si>
  <si>
    <t>1964年新潟地震液状化災害ビデオ・写真集 / 1964年新潟地震液状化災害ビデオ・写真集編集委員会編. -- 地盤工学会, 2004.</t>
  </si>
  <si>
    <t>10500098</t>
  </si>
  <si>
    <t>S657||N</t>
  </si>
  <si>
    <t>日本木材学会論文データベース1955-2004 : 木材学会誌/Journal of wood science / 日本木材学会編 ; [set], 資料編, CD-ROM編. -- 海青社, 2005.</t>
  </si>
  <si>
    <t>19800006</t>
  </si>
  <si>
    <t>S670.93||S</t>
  </si>
  <si>
    <t>[新]実用英語ハンドブック / 加藤正主幹 ; 井本太郎, 林純三編. -- CD-ROM版. -- 大修館書店, 1997. w.</t>
  </si>
  <si>
    <t>10704106</t>
  </si>
  <si>
    <t>S823||K</t>
  </si>
  <si>
    <t>漢語大詞典. -- 光盤繁體單機3.0版. -- 商務印書館, 2007. w.</t>
  </si>
  <si>
    <t>19303476</t>
  </si>
  <si>
    <t>S827.8||E</t>
  </si>
  <si>
    <t>250語でできるやさしい中国語会話 / 榎本 英雄, 1992.</t>
  </si>
  <si>
    <t>19406788</t>
  </si>
  <si>
    <t>S827.8||T</t>
  </si>
  <si>
    <t>中国語旅行会話ハンドブック : 日常基本単語集付き / 丁秀山著 ; : テキスト, : カセットテープ, : カセットセット. -- 金星堂, 1994.</t>
  </si>
  <si>
    <t>19607879</t>
  </si>
  <si>
    <t>S827||F</t>
  </si>
  <si>
    <t>中国語会話 / Fairfield Language Technologies (開発). -- 大沢商会, 1996. -- (アラかんたん).</t>
  </si>
  <si>
    <t>19607807</t>
  </si>
  <si>
    <t>S830.7||B</t>
  </si>
  <si>
    <t>OXFORD ENGLISH FOR COMPUTING / BOECKNER, KEITH | BROWN, P. CHARLES ; : CASSETTE. -- OXFORD UNIVERSITY PRESS, 1993.</t>
  </si>
  <si>
    <t>10010406</t>
  </si>
  <si>
    <t>S830.7||R</t>
  </si>
  <si>
    <t>INFOTECH : ENGLISH FOR COMPUTER USERS / REMACHA ESTERAS, SANTIAGO ; : STUDENT'S BOOK AUDIO CD. -- 2ND ED. -- CAMBRIDGE UNIVERSITY PRESS, 1999. -- (CAMBRIDGE PROFESSIONAL ENGLISH).</t>
  </si>
  <si>
    <t>10802993</t>
  </si>
  <si>
    <t>S831||E||1</t>
  </si>
  <si>
    <t>英語発音の達人ワークアウト「Englishあいうえお」 : Pronunciation workout for Japanese learners of English / 静哲人企画監修 ; Disc1, Disc2. -- ジャパンライム. -- (Japan laim original DVD series ; E41-1, E41-2). v.</t>
  </si>
  <si>
    <t>10802994</t>
  </si>
  <si>
    <t>S831||E||2</t>
  </si>
  <si>
    <t>10506171</t>
  </si>
  <si>
    <t>S834||T</t>
  </si>
  <si>
    <t>出る順マスターCD版英会話コーパスドリル : Dr.コーパス投野由紀夫の聞いて覚える「夢の英単語帳」! / 投野由紀夫[監修] ; 日常会話編. -- アルク, 2005.</t>
  </si>
  <si>
    <t>18712290</t>
  </si>
  <si>
    <t>S837.4||U</t>
  </si>
  <si>
    <t>ツウヤク アンナイギヨウ コツカ シケン ニ デル ニホンテキ ジシヨウ エイブン セツメイ サンビヤクセン / ウエヤマ ゲンイチロウ. -- ハロー インターナシヨナル, 1987.</t>
  </si>
  <si>
    <t>18513440</t>
  </si>
  <si>
    <t>S837.5||B</t>
  </si>
  <si>
    <t>BUSINESS WEEK DIGEST. / SUZUKI, SUSUMU | MURRAY, RONALD S. (ANNOTATORS). -- MCGRAW-HILL KOGAKUSHA, 1981.</t>
  </si>
  <si>
    <t>88000124</t>
  </si>
  <si>
    <t>S837.8||N||E/1</t>
  </si>
  <si>
    <t>THE NEW INTENSIVE COURSE IN ENGLISH &lt;ELEMENTARY PART 1 TEXT BOOK&gt; / STAFF OF ENGLISH LANGUAGE SERVICES. -- (THE NEW INTENSIVE COURSE IN ENGLISH).</t>
  </si>
  <si>
    <t>88000129</t>
  </si>
  <si>
    <t>S837.8||N||E/2</t>
  </si>
  <si>
    <t>THE NEW INTENSIVE COURSE IN ENGLISH &lt;ELEMENTARY PART 2: STUDY GUIDE&gt; / STAFF OF ENGLISH LANGUAGE SERVICES. -- (THE NEW INTENSIVE COURSE IN ENGLISH).</t>
  </si>
  <si>
    <t>88000133</t>
  </si>
  <si>
    <t>S837.8||N||I/1</t>
  </si>
  <si>
    <t>THE NEW INTENSIVE COURSE IN ENGLISH &lt;INTERMEDIATE PART 1: STUDY GUIDE&gt; / STAFF OF ENGLISH LANGUAGE SERVICES. -- (THE NEW INTENSIVE COURSE IN ENGLISH).</t>
  </si>
  <si>
    <t>88000132</t>
  </si>
  <si>
    <t>S837.8||N||I/1</t>
    <phoneticPr fontId="3"/>
  </si>
  <si>
    <t>THE NEW INTENSIVE COURSE IN ENGLISH &lt;INTERMEDIATE PART 1: TEXT BOOK&gt; / STAFF OF ENGLISH LANGUAGE SERVICES. -- (THE NEW INTENSIVE COURSE IN ENGLISH).</t>
  </si>
  <si>
    <t>工大枚閉架庫</t>
  </si>
  <si>
    <t>19507244</t>
  </si>
  <si>
    <t>S007.5||W||||J-07B-590</t>
  </si>
  <si>
    <t>Welcome to NACSIS-IR / 文部省学術情報センター (企画) ; 日本シネセル (制作). -- 学術情報センター.</t>
  </si>
  <si>
    <t>19113553</t>
  </si>
  <si>
    <t>S007.6||B</t>
  </si>
  <si>
    <t>BACKGROUNDS FOR MULTIMEDIA / (ARTBEATS). -- ARTBEATS, 1991.</t>
  </si>
  <si>
    <t>91970715</t>
  </si>
  <si>
    <t>S007.6||G||||J-06A-0864</t>
  </si>
  <si>
    <t>Windows95セルフラーニング / グローバルナレッジネットワークインク ; アスキーテクライト (編). -- アスキー, 1996. -- (Ascii self leaning series).</t>
  </si>
  <si>
    <t>19204989</t>
  </si>
  <si>
    <t>S007.6||J||||J-06A-0865</t>
  </si>
  <si>
    <t>情報技術用語集CD-ROM / [富士通], 1992.</t>
  </si>
  <si>
    <t>19312474</t>
  </si>
  <si>
    <t>S007.6||M||||J-06A-0454</t>
  </si>
  <si>
    <t>マクロのドアを開いて! : Mac版 / ツボワカコンピューター事業部. -- ツボワカコンピューター事業部, 1993.</t>
  </si>
  <si>
    <t>19703441</t>
  </si>
  <si>
    <t>S007.6||M||||J-06A-0866</t>
  </si>
  <si>
    <t>Microsoft Access97がわか〜る / TDK (制作). -- TDK, 1997. -- (TDKわか〜るシリーズ).</t>
  </si>
  <si>
    <t>19500626</t>
  </si>
  <si>
    <t>S007.6||M||||J-06A-0958</t>
  </si>
  <si>
    <t>マイクロソフトコンピュータ用語辞典 CD-ROM : WINDOWS版 / Microsoft Press (編). -- 第2版. -- アスキー, 1995.</t>
  </si>
  <si>
    <t>19507360</t>
  </si>
  <si>
    <t>S007.6||N</t>
  </si>
  <si>
    <t>わかる!Excel : Windows版 / 日本研修サービス. -- 日本研修サービス, 1994. -- (IBM研修ビデオ・コース).</t>
  </si>
  <si>
    <t>19507359</t>
  </si>
  <si>
    <t>できる!Excel : Windows版 / 日本研修サービス. -- 日本研修サービス, 1994. -- (IBM研修ビデオ・コース).</t>
  </si>
  <si>
    <t>19608593</t>
  </si>
  <si>
    <t>S007.6||N||||J-06A-0494</t>
  </si>
  <si>
    <t>スタートExcel95 : 入門編 / 日本ウィルソン・ラーニング株式会社 (企画・制作). -- 日本ウィルソン・ラーニング株式会社, 1996. -- (見て学ぶウィルソンマルチメディアシリーズ).</t>
  </si>
  <si>
    <t>19608591</t>
  </si>
  <si>
    <t>S007.6||N||||J-06A-0859</t>
  </si>
  <si>
    <t>パワーアップPowerPoint95 : 応用編 / 日本ウィルソン・ラーニング株式会社 (企画・制作). -- 日本ウィルソン・ラーニング株式会社, 1996. -- (見て学ぶウィルソンマルチメディアシリーズ).</t>
  </si>
  <si>
    <t>19608592</t>
  </si>
  <si>
    <t>S007.6||N||||J-06A-0860</t>
  </si>
  <si>
    <t>パワープラスPowerPoint95 / 日本ウィルソン・ラーニング株式会社 (企画・制作). -- 日本ウィルソン・ラーニング株式会社, 1996. -- (見て学ぶウィルソンマルチメディアシリーズ).</t>
  </si>
  <si>
    <t>19608595</t>
  </si>
  <si>
    <t>パワープラスExcel95 / 日本ウィルソン・ラーニング株式会社 (企画・制作). -- 日本ウィルソン・ラーニング株式会社, 1996. -- (見て学ぶウィルソンマルチメディアシリーズ).</t>
  </si>
  <si>
    <t>19608586</t>
  </si>
  <si>
    <t>パワープラスAccess95 / 日本ウィルソン・ラーニング株式会社 (企画・制作). -- 日本ウィルソン・ラーニング株式会社, 1996. -- (見て学ぶウィルソンマルチメディアシリーズ).</t>
  </si>
  <si>
    <t>19302727</t>
  </si>
  <si>
    <t>S007.6||N||||J-06A-0862</t>
  </si>
  <si>
    <t>はじめてのパソコン : IBM PS/55 基本操作ビデオ / [日本アイ・ビー・エム], 1991.</t>
  </si>
  <si>
    <t>19608594</t>
  </si>
  <si>
    <t>S007.6||N||||J-06A-0865</t>
  </si>
  <si>
    <t>パワーアップExcel95 : 応用編 / 日本ウィルソン・ラーニング株式会社 (企画・制作). -- 日本ウィルソン・ラーニング株式会社, 1996. -- (見て学ぶウィルソンマルチメディアシリーズ).</t>
  </si>
  <si>
    <t>19608585</t>
  </si>
  <si>
    <t>パワーアップAccess95 : 応用編 / 日本ウィルソン・ラーニング株式会社 (企画・制作). -- 日本ウィルソン・ラーニング株式会社, 1996. -- (見て学ぶウィルソンマルチメディアシリーズ).</t>
  </si>
  <si>
    <t>19510620</t>
  </si>
  <si>
    <t>S007.6||P||||J-07B-564</t>
  </si>
  <si>
    <t>PAINTING BY NUMBERS / BBC. -- BBC. -- (BBC VIDEO LIBRARY . BBC EDUCATION &amp; TRAINING).</t>
  </si>
  <si>
    <t>19202127</t>
  </si>
  <si>
    <t>S007.6||U</t>
  </si>
  <si>
    <t>学習の手引 / [日本ディジタルイクイップメント], 1992. -- (UNIX入門).</t>
  </si>
  <si>
    <t>19202126</t>
  </si>
  <si>
    <t>19202128</t>
  </si>
  <si>
    <t>19202129</t>
  </si>
  <si>
    <t>19113746</t>
  </si>
  <si>
    <t>S007.63||A</t>
  </si>
  <si>
    <t>Alice Multimedia Software : CD-ROM for Macintosh / [東芝EMI], 1991.</t>
  </si>
  <si>
    <t>19113550</t>
  </si>
  <si>
    <t>S007.63||E</t>
  </si>
  <si>
    <t>THE EDUCORP SHAREWARE CD-ROM : THE PREMIER LIBRARY OF PYBLIC DOMAIN AND SHAREWARE SOFTWARE FOR MACNITOSH COMPUTERS / (GAZELLE TECHNOLOGIES INC.). -- GAZELLE TECHNOLOGIES INC., 1990.</t>
  </si>
  <si>
    <t>19510622</t>
  </si>
  <si>
    <t>S007.64||C||1||J-07B-561</t>
  </si>
  <si>
    <t>THE COMPUTER PROGRAMME / BBC ; PART 1. -- BBC. -- (BBC VIDEO LIBRARY . BBC EDUCATION &amp; TRAINING).</t>
  </si>
  <si>
    <t>19405745</t>
  </si>
  <si>
    <t>S007.64||K||||J-07B-590</t>
  </si>
  <si>
    <t>GENETIC PROGRAMMING : THE MOVIE / KOZA, JOHN R. | RICE, JAMES P.. -- THE MIT PRESS, 19--.</t>
  </si>
  <si>
    <t>10102022</t>
  </si>
  <si>
    <t>S007.65||T||||J-06A-0863</t>
  </si>
  <si>
    <t>特単完全攻略パック. -- ソースネクスト, 2001. w.</t>
  </si>
  <si>
    <t>19807715</t>
  </si>
  <si>
    <t>S019.5||K||||J-06A-0610</t>
  </si>
  <si>
    <t>皇后陛下美智子さま : 子供時代の読書の思い出 / 美智子[述] ; NHK編. -- NHKソフトウェア, 1999. -- (NHKビデオ). v.</t>
  </si>
  <si>
    <t>19005704</t>
  </si>
  <si>
    <t>S025.1||C</t>
  </si>
  <si>
    <t>CD-BOOK : 図書内容情報′86.2〜′89.12 / [紀伊国屋書店] | [日外アソシエーツ], 1989.</t>
  </si>
  <si>
    <t>19907708</t>
  </si>
  <si>
    <t>S025||K||99/4||J-06B-0640</t>
  </si>
  <si>
    <t>季刊書誌ナビ / メディア・リサーチ・センター著 ; '99年: 4季号, 2001年: 1季号, 2001年: 3季号. -- メディア・リサーチ・センター, 1999. w.</t>
  </si>
  <si>
    <t>19003350</t>
  </si>
  <si>
    <t>S029.7||A||90</t>
  </si>
  <si>
    <t>Aurora on CD-ROM / [青山学院大学図書館] ; 1990年版, 1990.</t>
  </si>
  <si>
    <t>19501222</t>
  </si>
  <si>
    <t>S031||B||||J-06A-0920</t>
  </si>
  <si>
    <t>ブリタニカ国際大百科事典 : 電子ブック小項目版 : 現代用語収録 / [TBSブリタニカ]. -- ティビーエス・ブリタニカ, 1994.</t>
  </si>
  <si>
    <t>19908978</t>
  </si>
  <si>
    <t>S031||M||||J-06A-0857</t>
  </si>
  <si>
    <t>Microsoft ENCARTA総合大百科 : Reference suite / [マイクロソフト] ; 2000. -- DVD-ROM. -- マイクロソフト, 1999.</t>
  </si>
  <si>
    <t>19706806</t>
  </si>
  <si>
    <t>S031||M||||J-06A-0858</t>
  </si>
  <si>
    <t>Microsoft ENCARTA98 : マルチメディア百科事典 / [マイクロソフト]. -- マイクロソフト, 1997.</t>
  </si>
  <si>
    <t>19706807</t>
  </si>
  <si>
    <t>19706808</t>
  </si>
  <si>
    <t>19904645</t>
  </si>
  <si>
    <t>S031||M||||J-06A-0918</t>
  </si>
  <si>
    <t>Microsoft ENCARTA 百科事典99 / [マイクロソフト]. -- アップグレード. -- マイクロソフト, 1998.</t>
  </si>
  <si>
    <t>10106517</t>
  </si>
  <si>
    <t>S031||M||2002||J-06A-0855</t>
  </si>
  <si>
    <t>Microsoft ENCARTA 総合大百科2002. -- アカデミックパック. -- Microsoft, 2002. w.</t>
  </si>
  <si>
    <t>19114007</t>
  </si>
  <si>
    <t>S031||S</t>
  </si>
  <si>
    <t>CD-ROM版世界大百科事典 : NECパーソナルコンピュータPC-9800シリーズ / 平凡社 [ほか] 共同企画制作 ; Windows版. -- 平凡社, 1992. w.</t>
  </si>
  <si>
    <t>19707475</t>
  </si>
  <si>
    <t>S033||E||||J-06A-0863</t>
  </si>
  <si>
    <t>Encyclopedia Americana : EA ; 1997 : Windows/MPC. -- Grolier Educational, 1997. w.</t>
  </si>
  <si>
    <t>19707474</t>
  </si>
  <si>
    <t>S033||G||||J-06A-0862</t>
  </si>
  <si>
    <t>Grolier multimedia encyclopedia 1997. -- Grolier Interactive, 1997. w.</t>
  </si>
  <si>
    <t>19808683</t>
  </si>
  <si>
    <t>S034||B||||J-06A-0865</t>
  </si>
  <si>
    <t>BERTELSMANN INFOROM DAS UNIVERSALE WISSENSCENTER / (BERTELSMANN) ; '98/'99. -- BERTELSMANN ELECTRONIC PUB., 1998.</t>
  </si>
  <si>
    <t>19706894</t>
  </si>
  <si>
    <t>S034||G||||J-06A-0863</t>
  </si>
  <si>
    <t>DAS GROSSE LEXIKON / DATA BECKER ; 1998. -- DATA BECKER, 1997.</t>
  </si>
  <si>
    <t>19707343</t>
  </si>
  <si>
    <t>S034||L||||J-06A-0865</t>
  </si>
  <si>
    <t>LexiROM Version 3.0 : insgesamt 450000 Stichwörter auf dem neuesten Stand ; zwei Rechtschreibduden: 21. Auflage: Auf der Grundlage der neuen Rechtschreibregeln, 20. Auflage: Die bisherigen Regeln und Schreibungen ; über 250 ausgewählte Weblinks ; Langenscheidts Taschenwörterbuch Englisch ; DUDEN, Die sinn- und sachverwandten Wörter ; DUDEN, Die deutsche Rechtschreibung ; DUDEN, Das Fremdwörterbuch ; Meyers Lexikon ; Weltatlas. -- Miclosoft, 1997. w.</t>
  </si>
  <si>
    <t>19106611</t>
  </si>
  <si>
    <t>S069||D||||J-07B-592</t>
  </si>
  <si>
    <t>DAS DEUTSCHE MUSEUM / (DUMONT BUCHVERLAG). -- DUMONT BUCHVERLAG, 1986.</t>
  </si>
  <si>
    <t>19114032</t>
  </si>
  <si>
    <t>S070||C||91</t>
  </si>
  <si>
    <t>CD-HIASK : 朝日新聞全文記事情報データベース / 紀伊國屋書店 | 日外アソシエーツ ; 1991年版, 1991.</t>
  </si>
  <si>
    <t>19610430</t>
  </si>
  <si>
    <t>S143||H||||J-06A-0802</t>
  </si>
  <si>
    <t>ハルカニ ユタカナ アカチヤン ノ カンジユセイ / ホウソウ ダイガク ガクエン ホウソウ キヨウイク カイハツ センター.</t>
  </si>
  <si>
    <t>18700178</t>
  </si>
  <si>
    <t>S146.8||H</t>
  </si>
  <si>
    <t>箱庭療法の症例研究 : 箱庭による心の自己表現 / メンタル・ヘルス | メンタル・ヘルス・クリニック (企画), 1987.</t>
  </si>
  <si>
    <t>18614626</t>
  </si>
  <si>
    <t>箱庭療法の基礎理論 / メンタル・ヘルス | メンタル・ヘルス・クリニック (企画), 1987.</t>
  </si>
  <si>
    <t>18700177</t>
  </si>
  <si>
    <t>S146.8||H||1</t>
  </si>
  <si>
    <t>ぼく、しゃべったよ : 場面緘黙症のケ-ス / メンタル・ヘルス (企画), 1987. -- (箱庭療法 ;1).</t>
  </si>
  <si>
    <t>18614625</t>
  </si>
  <si>
    <t>S146.8||H||2</t>
  </si>
  <si>
    <t>不思議な国の赤頭巾 : 登校拒否症のケ-ス / メンタル・ヘルス | メンタル・ヘルス・クリニック (企画), 1987. -- (箱庭療法 ;2).</t>
  </si>
  <si>
    <t>19006435</t>
  </si>
  <si>
    <t>S160.4||U||||J-06A-0232</t>
  </si>
  <si>
    <t>日本人の宗教 / 梅原猛講演. -- 新潮社, 1987. -- (新潮カセット ; 講演). t.</t>
  </si>
  <si>
    <t>19310606</t>
  </si>
  <si>
    <t>S162.25||N||1||J-06A-0604</t>
  </si>
  <si>
    <t>ブッダ最後の旅路をゆく [映像資料] / 中村 元 | 日本放送協会. -- NHKサービスセンター. -- (NHKビデオ . インドこころの旅).</t>
  </si>
  <si>
    <t>19310607</t>
  </si>
  <si>
    <t>S162.25||N||2||J-06A-0604</t>
  </si>
  <si>
    <t>ガンジスに輪廻転生をみた [映像資料] / 中村 元 | 日本放送協会. -- NHKサービスセンター. -- (NHKビデオ . インドこころの旅).</t>
  </si>
  <si>
    <t>19310608</t>
  </si>
  <si>
    <t>S162.25||N||3||J-06A-0604</t>
  </si>
  <si>
    <t>ベンガル湾の聖地がもえた [映像資料] / 中村 元 | 日本放送協会. -- NHKサービスセンター. -- (NHKビデオ . インドこころの旅).</t>
  </si>
  <si>
    <t>18801660</t>
  </si>
  <si>
    <t>S175.8||I||||J-06A-0959</t>
  </si>
  <si>
    <t>伊勢の遷宮 〈御木曳篇〉 / [芸研プロダクション] (製作), 1988. -- (伊勢の遷宮 ;オキヒキ).</t>
  </si>
  <si>
    <t>18801661</t>
  </si>
  <si>
    <t>伊勢の遷宮 〈御装束・神宝篇〉 / [芸研プロダクション] (製作), 1988. -- (伊勢の遷宮 ;ゴシヨウ).</t>
  </si>
  <si>
    <t>18801662</t>
  </si>
  <si>
    <t>伊勢の遷宮 〈建築篇〉 / [芸研プロダクション] (製作), 1988. -- (伊勢の遷宮 ;ケンチク).</t>
  </si>
  <si>
    <t>18801663</t>
  </si>
  <si>
    <t>伊勢の遷宮 〈選御篇〉 / [芸研プロダクション] (製作), 1988. -- (伊勢の遷宮 ;センギヨ).</t>
  </si>
  <si>
    <t>18801664</t>
  </si>
  <si>
    <t>伊勢の遷宮 〈総集篇〉 / [芸研プロダクション] (製作), 1988. -- (伊勢の遷宮 ;ソウシユ).</t>
  </si>
  <si>
    <t>10409272</t>
  </si>
  <si>
    <t>S182.8||B||1||J-06A-0249</t>
  </si>
  <si>
    <t>ブッダ誕生/城プロダクション製作・著作, 2005. -- (映像叢刊 ブッダの生涯とことば:インド仏蹟の旅). v.</t>
  </si>
  <si>
    <t>10409274</t>
  </si>
  <si>
    <t>S182.8||B||3||J-06A-0249</t>
  </si>
  <si>
    <t>浄仏国土/城プロダクション製作・著作, 2005. -- (映像叢刊 ブッダの生涯とことば:インド仏蹟の旅). v.</t>
  </si>
  <si>
    <t>19004514</t>
  </si>
  <si>
    <t>S182.8||S||||J-06A-0264</t>
  </si>
  <si>
    <t>釈尊が歩いた道 : 仏跡をたずねて / [ビデオジャポニカ], 1990.</t>
  </si>
  <si>
    <t>19207180</t>
  </si>
  <si>
    <t>S184.9||H||||J-06A-0604</t>
  </si>
  <si>
    <t>比叡山のこころ : 一隅を照らす / 葉上 照澄, 1991.</t>
  </si>
  <si>
    <t>19108593</t>
  </si>
  <si>
    <t>S186.8||M||||J-06A-0346</t>
  </si>
  <si>
    <t>MANDALA : 天と地を結ぶ色とかたち / イエローツーカンパニー (企画製作). -- ビッグウェイブインターナショナル, 1991.</t>
  </si>
  <si>
    <t>19201407</t>
  </si>
  <si>
    <t>S186.8||Y||||J-06A-0597</t>
  </si>
  <si>
    <t>民衆の仏と祈り / 西村 公朝 (監修・解説), 1991. -- (やさしい仏像の見方 ;3).</t>
  </si>
  <si>
    <t>19201406</t>
  </si>
  <si>
    <t>S186.8||Y||||J-06A-0602</t>
  </si>
  <si>
    <t>海を渡ってきた仏たち / 西村 公朝 (監修・解説), 1991. -- (やさしい仏像の見方 ;1).</t>
  </si>
  <si>
    <t>19106007</t>
  </si>
  <si>
    <t>S188.8||H||||J-06A-0375</t>
  </si>
  <si>
    <t>禅の真髄・無門関 / 平田 精耕. -- 朝日カルチャーセンター, 1985. -- (朝日カルチャーセンター講座カセット).</t>
  </si>
  <si>
    <t>19106006</t>
  </si>
  <si>
    <t>S188.8||M||||J-06A-0375</t>
  </si>
  <si>
    <t>仏のいのちを生きる / [盛永宗興]. -- 朝日新聞社 (発売), 1988. -- (朝日カルチャーセンター講座カセット). t.</t>
  </si>
  <si>
    <t>18904804</t>
  </si>
  <si>
    <t>S188.84||S||||J-06A-0227</t>
  </si>
  <si>
    <t>最も東洋的なるもの / 鈴木 大拙, 1989. -- (新潮カセット . 鈴木大拙講演).</t>
  </si>
  <si>
    <t>18904805</t>
  </si>
  <si>
    <t>禅と科学 / 鈴木 大拙, 1989. -- (新潮カセット . 鈴木大拙講演).</t>
  </si>
  <si>
    <t>18904806</t>
  </si>
  <si>
    <t>S188.84||S||||J-06A-0253</t>
  </si>
  <si>
    <t>禅との出会い : 私の自叙伝 / 鈴木 大拙, 1989. -- (新潮カセット . 鈴木大拙講演).</t>
  </si>
  <si>
    <t>19309912</t>
  </si>
  <si>
    <t>S198.22||C||||J-06A-0606</t>
  </si>
  <si>
    <t>マザ-・テレサとその世界 : ドキュメンタリー・インドの星 / 千葉 茂樹. -- 女子パウロ会(発売).</t>
  </si>
  <si>
    <t>18504826</t>
  </si>
  <si>
    <t>S202.4||N||||J-06A-0212</t>
  </si>
  <si>
    <t>年代をはかる / [学研], 1985.</t>
  </si>
  <si>
    <t>19106096</t>
  </si>
  <si>
    <t>S202.5||A</t>
  </si>
  <si>
    <t>飛鳥学のすすめ / 和田 萃 [ほか]. -- 朝日カルチャーセンター, 1990. -- (朝日カルチャーセンター講座カセット).</t>
  </si>
  <si>
    <t>19006985</t>
  </si>
  <si>
    <t>S202.5||N||1</t>
  </si>
  <si>
    <t>(プロローグ)失われた時への旅 / NHK (編), 1990. -- (NHK未来への遺産 ;1).</t>
  </si>
  <si>
    <t>19006994</t>
  </si>
  <si>
    <t>S202.5||N||10</t>
  </si>
  <si>
    <t>壮大な交流 : シルクロード / NHK (編) ; 1, 1990. -- (NHK未来への遺産 ;10).</t>
  </si>
  <si>
    <t>19006996</t>
  </si>
  <si>
    <t>S202.5||N||12</t>
  </si>
  <si>
    <t>壮大な交流 : 剣をもった場合 / NHK (編) ; 1, 1990. -- (NHK未来への遺産 ;12).</t>
  </si>
  <si>
    <t>19006997</t>
  </si>
  <si>
    <t>S202.5||N||13</t>
  </si>
  <si>
    <t>ヴィーナス : 彼女の周辺 / NHK (編), 1990. -- (NHK未来への遺産 ;13).</t>
  </si>
  <si>
    <t>19006998</t>
  </si>
  <si>
    <t>S202.5||N||14</t>
  </si>
  <si>
    <t>心のなかの宇宙 / NHK (編), 1990. -- (NHK未来への遺産 ;14).</t>
  </si>
  <si>
    <t>19006999</t>
  </si>
  <si>
    <t>S202.5||N||15</t>
  </si>
  <si>
    <t>破壊・修復・再体験 / NHK (編), 1990. -- (NHK未来への遺産 ;15).</t>
  </si>
  <si>
    <t>19006986</t>
  </si>
  <si>
    <t>S202.5||N||2</t>
  </si>
  <si>
    <t>天は語らず大地をして語らしむ / NHK (編), 1990. -- (NHK未来への遺産 ;2).</t>
  </si>
  <si>
    <t>19006987</t>
  </si>
  <si>
    <t>S202.5||N||3</t>
  </si>
  <si>
    <t>天は語らず廃墟をして語らしむ / NHK (編), 1990. -- (NHK未来への遺産 ;3).</t>
  </si>
  <si>
    <t>19006988</t>
  </si>
  <si>
    <t>S202.5||N||4</t>
  </si>
  <si>
    <t>天は語らず人をして語らしむ / NHK (編), 1990. -- (NHK未来への遺産 ;4).</t>
  </si>
  <si>
    <t>19006989</t>
  </si>
  <si>
    <t>S202.5||N||5</t>
  </si>
  <si>
    <t>誰がどんな情念で : 巨石との関係 / NHK (編) ; 1, 1990. -- (NHK未来への遺産 ;5).</t>
  </si>
  <si>
    <t>19006990</t>
  </si>
  <si>
    <t>S202.5||N||6</t>
  </si>
  <si>
    <t>誰がどんな情念で : 密度を求めて / NHK (編) ; 2, 1990. -- (NHK未来への遺産 ;6).</t>
  </si>
  <si>
    <t>19006991</t>
  </si>
  <si>
    <t>S202.5||N||7</t>
  </si>
  <si>
    <t>誰がどんな情念で : この沈黙の遺跡 / NHK (編) ; 3, 1990. -- (NHK未来への遺産 ;7).</t>
  </si>
  <si>
    <t>19006992</t>
  </si>
  <si>
    <t>S202.5||N||8</t>
  </si>
  <si>
    <t>はるかなる伝言 : 石の言葉・砂の物語 / NHK (編) ; 1, 1990. -- (NHK未来への遺産 ;8).</t>
  </si>
  <si>
    <t>19006993</t>
  </si>
  <si>
    <t>S202.5||N||9</t>
  </si>
  <si>
    <t>はるかなる伝言 : 聖なるかたち / NHK (編) ; 2, 1990. -- (NHK未来への遺産 ;9).</t>
  </si>
  <si>
    <t>19600471</t>
  </si>
  <si>
    <t>S204||U||||J-06A-0609</t>
  </si>
  <si>
    <t>日本人ルーツ、その源泉を探る : 次なる時代へ、本居宣長に学ぶ / 宇野 正美. -- リバティ情報研究所, 1996. -- (宇野正美講演ビデオ).</t>
  </si>
  <si>
    <t>10206540</t>
  </si>
  <si>
    <t>S209.08||D</t>
  </si>
  <si>
    <t>大航海時代の到来 / 山川出版社企画 ; NHKソフトウェア制作. -- NHKソフトウェア, 2000. -- (NHKビデオ教材 / NHK編集 . ドラマチック世界史 ; 8). v.</t>
  </si>
  <si>
    <t>10206541</t>
  </si>
  <si>
    <t>S209.08||S||||J-06A-0816</t>
  </si>
  <si>
    <t>ヨーロッパ世界と内陸アジアの変貌. -- アポロン, 19--. -- (アポロンビデオライブラリー . 世界史大系 / アポロン[制作] ; 4). v.</t>
  </si>
  <si>
    <t>19302192</t>
  </si>
  <si>
    <t>S209.7||E||1||J-06A-0167</t>
  </si>
  <si>
    <t>20世紀の幕開け : 1900〜1904 / 文藝春秋企画協力 ; セレブロ制作協力 ; 日本ビクター株式会社企画・制作・著作. -- 日本ビクター (製造), 1991. -- (映像でつづる20世紀世界の記録 / 文藝春秋, 日本映像出版株式会社編集 ; 武者小路公秀監修 ; 1). v.</t>
  </si>
  <si>
    <t>19302201</t>
  </si>
  <si>
    <t>S209.7||E||10||J-06A-0186</t>
  </si>
  <si>
    <t>ファシズムの嵐 : 1936〜1937 / 文藝春秋企画協力 ; セレブロ制作協力 ; 日本ビクター株式会社企画・制作・著作. -- 日本ビクター (製造), 1991. -- (映像でつづる20世紀世界の記録 / 文藝春秋, 日本映像出版株式会社編集 ; 武者小路公秀監修 ; 10). v.</t>
  </si>
  <si>
    <t>19302202</t>
  </si>
  <si>
    <t>S209.7||E||11||J-06A-0186</t>
  </si>
  <si>
    <t>第二次世界大戦勃発 : 1938〜1939 / 文藝春秋企画協力 ; セレブロ制作協力 ; 日本ビクター株式会社企画・制作・著作. -- 日本ビクター (製造), 1991. -- (映像でつづる20世紀世界の記録 / 文藝春秋, 日本映像出版株式会社編集 ; 武者小路公秀監修 ; 11). v.</t>
  </si>
  <si>
    <t>19302203</t>
  </si>
  <si>
    <t>S209.7||E||12||J-06A-0180</t>
  </si>
  <si>
    <t>戦火の拡大 : 1940〜1941 / 文藝春秋企画協力 ; セレブロ制作協力 ; 日本ビクター株式会社企画・制作・著作. -- 日本ビクター (製造), 1991. -- (映像でつづる20世紀世界の記録 / 文藝春秋, 日本映像出版株式会社編集 ; 武者小路公秀監修 ; 12). v.</t>
  </si>
  <si>
    <t>19302204</t>
  </si>
  <si>
    <t>S209.7||E||13||J-06A-0165</t>
  </si>
  <si>
    <t>連合国の反攻 : 1942〜1943 / 文藝春秋企画協力 ; セレブロ制作協力 ; 日本ビクター株式会社企画・制作・著作. -- 日本ビクター (製造), 1991. -- (映像でつづる20世紀世界の記録 / 文藝春秋, 日本映像出版株式会社編集 ; 武者小路公秀監修 ; 13). v.</t>
  </si>
  <si>
    <t>19302205</t>
  </si>
  <si>
    <t>S209.7||E||14||J-06A-0160</t>
  </si>
  <si>
    <t>ファシズムの崩壊 : 1944〜1945 / 文藝春秋企画協力 ; セレブロ制作協力 ; 日本ビクター株式会社企画・制作・著作. -- 日本ビクター (製造), 1991. -- (映像でつづる20世紀世界の記録 / 文藝春秋, 日本映像出版株式会社編集 ; 武者小路公秀監修 ; 14). v.</t>
  </si>
  <si>
    <t>19302206</t>
  </si>
  <si>
    <t>S209.7||E||15||J-06A-0168</t>
  </si>
  <si>
    <t>混迷の出発 : 1946〜1947 / 文藝春秋企画協力 ; セレブロ制作協力 ; 日本ビクター株式会社企画・制作・著作. -- 日本ビクター (製造), 1991. -- (映像でつづる20世紀世界の記録 / 文藝春秋, 日本映像出版株式会社編集 ; 武者小路公秀監修 ; 15). v.</t>
  </si>
  <si>
    <t>19302207</t>
  </si>
  <si>
    <t>S209.7||E||16||J-06A-0179</t>
  </si>
  <si>
    <t>冷戦の時代 : 1948〜1950 / 文藝春秋企画協力 ; セレブロ制作協力 ; 日本ビクター株式会社企画・制作・著作. -- 日本ビクター (製造), 1991. -- (映像でつづる20世紀世界の記録 / 文藝春秋, 日本映像出版株式会社編集 ; 武者小路公秀監修 ; 16). v.</t>
  </si>
  <si>
    <t>19302208</t>
  </si>
  <si>
    <t>S209.7||E||17||J-06A-0180</t>
  </si>
  <si>
    <t>戦後秩序の再編 : 1951〜1953 / 文藝春秋企画協力 ; セレブロ制作協力 ; 日本ビクター株式会社企画・制作・著作. -- 日本ビクター (製造), 1991. -- (映像でつづる20世紀世界の記録 / 文藝春秋, 日本映像出版株式会社編集 ; 武者小路公秀監修 ; 17). v.</t>
  </si>
  <si>
    <t>19302209</t>
  </si>
  <si>
    <t>S209.7||E||18||J-06A-0179</t>
  </si>
  <si>
    <t>深まる東西分裂 : 1954〜1956 / 文藝春秋企画協力 ; セレブロ制作協力 ; 日本ビクター株式会社企画・制作・著作. -- 日本ビクター (製造), 1991. -- (映像でつづる20世紀世界の記録 / 文藝春秋, 日本映像出版株式会社編集 ; 武者小路公秀監修 ; 18). v.</t>
  </si>
  <si>
    <t>19302210</t>
  </si>
  <si>
    <t>S209.7||E||19||J-06A-0179</t>
  </si>
  <si>
    <t>宇宙への挑戦 : 1957〜1959 / 文藝春秋企画協力 ; セレブロ制作協力 ; 日本ビクター株式会社企画・制作・著作. -- 日本ビクター (製造), 1991. -- (映像でつづる20世紀世界の記録 / 文藝春秋, 日本映像出版株式会社編集 ; 武者小路公秀監修 ; 19). v.</t>
  </si>
  <si>
    <t>19302193</t>
  </si>
  <si>
    <t>S209.7||E||2||J-06A-0168</t>
  </si>
  <si>
    <t>第一次世界大戦への道 : 1905〜1913 / 文藝春秋企画協力 ; セレブロ制作協力 ; 日本ビクター株式会社企画・制作・著作. -- 日本ビクター (製造), 1991. -- (映像でつづる20世紀世界の記録 / 文藝春秋, 日本映像出版株式会社編集 ; 武者小路公秀監修 ; 2). v.</t>
  </si>
  <si>
    <t>19302211</t>
  </si>
  <si>
    <t>S209.7||E||20||J-06A-0180</t>
  </si>
  <si>
    <t>民族独立への道 : 1960〜1962 / 文藝春秋企画協力 ; セレブロ制作協力 ; 日本ビクター株式会社企画・制作・著作. -- 日本ビクター (製造), 1991. -- (映像でつづる20世紀世界の記録 / 文藝春秋, 日本映像出版株式会社編集 ; 武者小路公秀監修 ; 20). v.</t>
  </si>
  <si>
    <t>19302212</t>
  </si>
  <si>
    <t>S209.7||E||21||J-06A-0184</t>
  </si>
  <si>
    <t>核の恐怖 : 1963〜1964 / 文藝春秋企画協力 ; セレブロ制作協力 ; 日本ビクター株式会社企画・制作・著作. -- 日本ビクター (製造), 1991. -- (映像でつづる20世紀世界の記録 / 文藝春秋, 日本映像出版株式会社編集 ; 武者小路公秀監修 ; 21). v.</t>
  </si>
  <si>
    <t>19302213</t>
  </si>
  <si>
    <t>S209.7||E||22||J-06A-0177</t>
  </si>
  <si>
    <t>苦悩するアメリカ : 1965〜1966 / 文藝春秋企画協力 ; セレブロ制作協力 ; 日本ビクター株式会社企画・制作・著作. -- 日本ビクター (製造), 1991. -- (映像でつづる20世紀世界の記録 / 文藝春秋, 日本映像出版株式会社編集 ; 武者小路公秀監修 ; 22). v.</t>
  </si>
  <si>
    <t>19302214</t>
  </si>
  <si>
    <t>S209.7||E||23||J-06A-0160</t>
  </si>
  <si>
    <t>ベトナム戦争と反戦運動 : 1967〜1968 / 文藝春秋企画協力 ; セレブロ制作協力 ; 日本ビクター株式会社企画・制作・著作. -- 日本ビクター (製造), 1991. -- (映像でつづる20世紀世界の記録 / 文藝春秋, 日本映像出版株式会社編集 ; 武者小路公秀監修 ; 23). v.</t>
  </si>
  <si>
    <t>19302215</t>
  </si>
  <si>
    <t>S209.7||E||24||J-06A-0186</t>
  </si>
  <si>
    <t>デタントへの道 : 1969〜1970 / 文藝春秋企画協力 ; セレブロ制作協力 ; 日本ビクター株式会社企画・制作・著作. -- 日本ビクター (製造), 1991. -- (映像でつづる20世紀世界の記録 / 文藝春秋, 日本映像出版株式会社編集 ; 武者小路公秀監修 ; 24). v.</t>
  </si>
  <si>
    <t>19302216</t>
  </si>
  <si>
    <t>S209.7||E||25||J-06A-0177</t>
  </si>
  <si>
    <t>火を吹く中東 : 1971〜1973 / 文藝春秋企画協力 ; セレブロ制作協力 ; 日本ビクター株式会社企画・制作・著作. -- 日本ビクター (製造), 1991. -- (映像でつづる20世紀世界の記録 / 文藝春秋, 日本映像出版株式会社編集 ; 武者小路公秀監修 ; 25). v.</t>
  </si>
  <si>
    <t>19302217</t>
  </si>
  <si>
    <t>S209.7||E||26||J-06A-0173</t>
  </si>
  <si>
    <t>ハイテクノロジーの時代 : 1974〜1976 / 文藝春秋企画協力 ; セレブロ制作協力 ; 日本ビクター株式会社企画・制作・著作. -- 日本ビクター (製造), 1991. -- (映像でつづる20世紀世界の記録 / 文藝春秋, 日本映像出版株式会社編集 ; 武者小路公秀監修 ; 26). v.</t>
  </si>
  <si>
    <t>19302218</t>
  </si>
  <si>
    <t>S209.7||E||27||J-06A-0184</t>
  </si>
  <si>
    <t>東西対立の雪解け : 1977〜1979 / 文藝春秋企画協力 ; セレブロ制作協力 ; 日本ビクター株式会社企画・制作・著作. -- 日本ビクター (製造), 1991. -- (映像でつづる20世紀世界の記録 / 文藝春秋, 日本映像出版株式会社編集 ; 武者小路公秀監修 ; 27). v.</t>
  </si>
  <si>
    <t>19302219</t>
  </si>
  <si>
    <t>S209.7||E||28||J-06A-0181</t>
  </si>
  <si>
    <t>共存への模索 : 1980〜1983 / 文藝春秋企画協力 ; セレブロ制作協力 ; 日本ビクター株式会社企画・制作・著作. -- 日本ビクター (製造), 1991. -- (映像でつづる20世紀世界の記録 / 文藝春秋, 日本映像出版株式会社編集 ; 武者小路公秀監修 ; 28). v.</t>
  </si>
  <si>
    <t>19302220</t>
  </si>
  <si>
    <t>S209.7||E||29||J-06A-0181</t>
  </si>
  <si>
    <t>変貌する社会主義 : 1984〜1986 / 文藝春秋企画協力 ; セレブロ制作協力 ; 日本ビクター株式会社企画・制作・著作. -- 日本ビクター (製造), 1991. -- (映像でつづる20世紀世界の記録 / 文藝春秋, 日本映像出版株式会社編集 ; 武者小路公秀監修 ; 29). v.</t>
  </si>
  <si>
    <t>19302221</t>
  </si>
  <si>
    <t>S209.7||E||30||J-06A-0181</t>
  </si>
  <si>
    <t>地球時代の幕開け : 1987〜1990 / 文藝春秋企画協力 ; セレブロ制作協力 ; 日本ビクター株式会社企画・制作・著作. -- 日本ビクター (製造), 1991. -- (映像でつづる20世紀世界の記録 / 文藝春秋, 日本映像出版株式会社編集 ; 武者小路公秀監修 ; 30). v.</t>
  </si>
  <si>
    <t>19302195</t>
  </si>
  <si>
    <t>S209.7||E||4||J-06A-0160</t>
  </si>
  <si>
    <t>ロシア革命とベルサイユ体制 : 1917〜1919 / 文藝春秋企画協力 ; セレブロ制作協力 ; 日本ビクター株式会社企画・制作・著作. -- 日本ビクター (製造), 1991. -- (映像でつづる20世紀世界の記録 / 文藝春秋, 日本映像出版株式会社編集 ; 武者小路公秀監修 ; 4). v.</t>
  </si>
  <si>
    <t>19302194</t>
  </si>
  <si>
    <t>19302196</t>
  </si>
  <si>
    <t>S209.7||E||5||J-06A-0184</t>
  </si>
  <si>
    <t>ヨーロッパの苦悩 : 1920〜1923 / 文藝春秋企画協力 ; セレブロ制作協力 ; 日本ビクター株式会社企画・制作・著作. -- 日本ビクター (製造), 1991. -- (映像でつづる20世紀世界の記録 / 文藝春秋, 日本映像出版株式会社編集 ; 武者小路公秀監修 ; 5). v.</t>
  </si>
  <si>
    <t>19302197</t>
  </si>
  <si>
    <t>S209.7||E||6||J-06A-0184</t>
  </si>
  <si>
    <t>アメリカの繁栄 : 1924〜1926 / 文藝春秋企画協力 ; セレブロ制作協力 ; 日本ビクター株式会社企画・制作・著作. -- 日本ビクター (製造), 1991. -- (映像でつづる20世紀世界の記録 / 文藝春秋, 日本映像出版株式会社編集 ; 武者小路公秀監修 ; 6). v.</t>
  </si>
  <si>
    <t>19302198</t>
  </si>
  <si>
    <t>S209.7||E||7||J-06A-0157</t>
  </si>
  <si>
    <t>大恐慌の時代 : 1927〜1929 / 文藝春秋企画協力 ; セレブロ制作協力 ; 日本ビクター株式会社企画・制作・著作. -- 日本ビクター (製造), 1991. -- (映像でつづる20世紀世界の記録 / 文藝春秋, 日本映像出版株式会社編集 ; 武者小路公秀監修 ; 7). v.</t>
  </si>
  <si>
    <t>19302199</t>
  </si>
  <si>
    <t>S209.7||E||8||J-06A-0155</t>
  </si>
  <si>
    <t>ファシズムの台頭 : 1930〜1932 / 文藝春秋企画協力 ; セレブロ制作協力 ; 日本ビクター株式会社企画・制作・著作. -- 日本ビクター (製造), 1991. -- (映像でつづる20世紀世界の記録 / 文藝春秋, 日本映像出版株式会社編集 ; 武者小路公秀監修 ; 8). v.</t>
  </si>
  <si>
    <t>19302200</t>
  </si>
  <si>
    <t>S209.7||E||9||J-06A-0177</t>
  </si>
  <si>
    <t>国際連盟の破綻と軍拡 : 1933〜1935 / 文藝春秋企画協力 ; セレブロ制作協力 ; 日本ビクター株式会社企画・制作・著作. -- 日本ビクター (製造), 1991. -- (映像でつづる20世紀世界の記録 / 文藝春秋, 日本映像出版株式会社編集 ; 武者小路公秀監修 ; 9). v.</t>
  </si>
  <si>
    <t>18905197</t>
  </si>
  <si>
    <t>S209||N||||J-06A-0320</t>
  </si>
  <si>
    <t>人間の進化 / [ジエムコ], 1989. -- (Gemcoビデオプログラム . 文明の起源シリーズ).</t>
  </si>
  <si>
    <t>18905198</t>
  </si>
  <si>
    <t>S209||S||||J-06A-0320</t>
  </si>
  <si>
    <t>先史人類の生活 / [ジエムコ], 1989. -- (Gemcoビデオプログラム . 文明の起源シリーズ).</t>
  </si>
  <si>
    <t>18905199</t>
  </si>
  <si>
    <t>S209||W||2||J-06A-0329</t>
  </si>
  <si>
    <t>農耕生活の始まり / [ジエムコ], 1989. -- (Gemcoビデオプログラム . The World - 人類の軌跡 ;2).</t>
  </si>
  <si>
    <t>19006436</t>
  </si>
  <si>
    <t>S210.2||U||||J-06A-0226</t>
  </si>
  <si>
    <t>森の文明と日本 : 現代に生きる繩文文化 / 梅原 猛, 1990. -- (新潮カセット講演).</t>
  </si>
  <si>
    <t>19800146</t>
  </si>
  <si>
    <t>S210.58||T||||J-06A-0919</t>
  </si>
  <si>
    <t>東海道中おびただしい : 電子からくり浮世絵漫遊記 : Hybrid CD-ROM / [日立インフォメーションアカデミー]. -- 日立インフォメーションアカデミー, 1997.</t>
  </si>
  <si>
    <t>19501979</t>
  </si>
  <si>
    <t>S210.7||E</t>
  </si>
  <si>
    <t>映像でつづる昭和の記録 ; [写真集]. -- NHKサービスセンター, 1988. v.</t>
  </si>
  <si>
    <t>19501947</t>
  </si>
  <si>
    <t>S210.7||E||1||J-06A-0162</t>
  </si>
  <si>
    <t>幕あける昭和の時代 : 大正〜昭和3年. -- NHKサービスセンター, 1988. -- (映像でつづる昭和の記録 ; 1). v.</t>
  </si>
  <si>
    <t>19504532</t>
  </si>
  <si>
    <t>S210.7||E||1||J-06A-0494</t>
  </si>
  <si>
    <t>映像でつづる昭和史 ; 第1部 - 第4部. -- NHKサービスセンター, 1989. -- (NHKビデオ). v.</t>
  </si>
  <si>
    <t>19501956</t>
  </si>
  <si>
    <t>S210.7||E||10||J-06A-0160</t>
  </si>
  <si>
    <t>焦土の中から : 昭和20年(8月〜12月). -- NHKサービスセンター, 1988. -- (映像でつづる昭和の記録 ; 10). v.</t>
  </si>
  <si>
    <t>19501957</t>
  </si>
  <si>
    <t>S210.7||E||11||J-06A-0148</t>
  </si>
  <si>
    <t>占領と民主化への歩み : 昭和21・22年. -- NHKサービスセンター, 1988. -- (映像でつづる昭和の記録 ; 11). v.</t>
  </si>
  <si>
    <t>19501958</t>
  </si>
  <si>
    <t>S210.7||E||12||J-06A-0185</t>
  </si>
  <si>
    <t>再建の道けわし : 昭和23・24年. -- NHKサービスセンター, 1988. -- (映像でつづる昭和の記録 ; 12). v.</t>
  </si>
  <si>
    <t>19501959</t>
  </si>
  <si>
    <t>S210.7||E||13||J-06A-0185</t>
  </si>
  <si>
    <t>講和条約調印 : 昭和25・26年. -- NHKサービスセンター, 1988. -- (映像でつづる昭和の記録 ; 13). v.</t>
  </si>
  <si>
    <t>19501960</t>
  </si>
  <si>
    <t>S210.7||E||14||J-06A-0185</t>
  </si>
  <si>
    <t>独立はしたけれど : 昭和27・28年. -- NHKサービスセンター, 1988. -- (映像でつづる昭和の記録 ; 14). v.</t>
  </si>
  <si>
    <t>19501961</t>
  </si>
  <si>
    <t>S210.7||E||15||J-06A-0158</t>
  </si>
  <si>
    <t>政界再編と神武景気 : 昭和29・30年. -- NHKサービスセンター, 1988. -- (映像でつづる昭和の記録 ; 15). v.</t>
  </si>
  <si>
    <t>19501962</t>
  </si>
  <si>
    <t>S210.7||E||16||J-06A-0158</t>
  </si>
  <si>
    <t>もはや戦後ではない / 朝日新聞社, NHKソフトウェア企画. -- NHKソフトウェア, 1995. -- (NHKビデオ . 現代日本の歩み : 映像ドキュメント ; 経済編 2)(朝日ビデオライブラリー). v.</t>
  </si>
  <si>
    <t>19501963</t>
  </si>
  <si>
    <t>S210.7||E||17||J-06A-0164</t>
  </si>
  <si>
    <t>消費革命の時代へ : 昭和33・34年. -- NHKサービスセンター, 1988. -- (映像でつづる昭和の記録 ; 17). v.</t>
  </si>
  <si>
    <t>19501964</t>
  </si>
  <si>
    <t>S210.7||E||18||J-06A-0176</t>
  </si>
  <si>
    <t>安保闘争と高度成長 : 昭和35・36年. -- NHKサービスセンター, 1988. -- (映像でつづる昭和の記録 ; 18). v.</t>
  </si>
  <si>
    <t>19501965</t>
  </si>
  <si>
    <t>S210.7||E||19||J-06A-0172</t>
  </si>
  <si>
    <t>先進国への道 : 昭和37・38年. -- NHKサービスセンター, 1988. -- (映像でつづる昭和の記録 ; 19). v.</t>
  </si>
  <si>
    <t>19501948</t>
  </si>
  <si>
    <t>S210.7||E||2||J-06A-0147</t>
  </si>
  <si>
    <t>銀座の柳と軍靴の響き : 昭和4年〜7年. -- NHKサービスセンター, 1988. -- (映像でつづる昭和の記録 ; 2). v.</t>
  </si>
  <si>
    <t>19504533</t>
  </si>
  <si>
    <t>S210.7||E||2||J-06A-0496</t>
  </si>
  <si>
    <t>19501966</t>
  </si>
  <si>
    <t>S210.7||E||20||J-06A-0162</t>
  </si>
  <si>
    <t>東京オリンピック : 昭和39・40年. -- NHKサービスセンター, 1988. -- (映像でつづる昭和の記録 ; 20). v.</t>
  </si>
  <si>
    <t>19501967</t>
  </si>
  <si>
    <t>S210.7||E||21||J-06A-0162</t>
  </si>
  <si>
    <t>経済大国をめざして : 昭和41・42年. -- NHKサービスセンター, 1988. -- (映像でつづる昭和の記録 ; 21). v.</t>
  </si>
  <si>
    <t>19501968</t>
  </si>
  <si>
    <t>S210.7||E||22||J-06A-0162</t>
  </si>
  <si>
    <t>昭和元禄 : 昭和43・44年. -- NHKサービスセンター, 1988. -- (映像でつづる昭和の記録 ; 22). v.</t>
  </si>
  <si>
    <t>19501969</t>
  </si>
  <si>
    <t>S210.7||E||23||J-06A-0154</t>
  </si>
  <si>
    <t>繁栄と公害の中で : 昭和45・46年. -- NHKサービスセンター, 1988. -- (映像でつづる昭和の記録 ; 23). v.</t>
  </si>
  <si>
    <t>19501970</t>
  </si>
  <si>
    <t>S210.7||E||24||J-06A-0118</t>
  </si>
  <si>
    <t>「列島改造」と石油ショック : 昭和47・48年. -- NHKサービスセンター, 1988. -- (映像でつづる昭和の記録 ; 24). v.</t>
  </si>
  <si>
    <t>19501971</t>
  </si>
  <si>
    <t>S210.7||E||25||J-06A-0118</t>
  </si>
  <si>
    <t>高度成長の終焉 : 昭和49・50年. -- NHKサービスセンター, 1988. -- (映像でつづる昭和の記録 ; 25). v.</t>
  </si>
  <si>
    <t>19501972</t>
  </si>
  <si>
    <t>S210.7||E||26||J-06A-0110</t>
  </si>
  <si>
    <t>混迷の時代へ : 昭和51・52年. -- NHKサービスセンター, 1988. -- (映像でつづる昭和の記録 ; 26). v.</t>
  </si>
  <si>
    <t>19501973</t>
  </si>
  <si>
    <t>S210.7||E||27||J-06A-0138</t>
  </si>
  <si>
    <t>景気低迷と省エネルギー : 昭和53・54年. -- NHKサービスセンター, 1988. -- (映像でつづる昭和の記録 ; 27). v.</t>
  </si>
  <si>
    <t>19501974</t>
  </si>
  <si>
    <t>S210.7||E||28||J-06A-0139</t>
  </si>
  <si>
    <t>経済摩擦と防衛問題 : 昭和55・56年. -- NHKサービスセンター, 1988. -- (映像でつづる昭和の記録 ; 28). v.</t>
  </si>
  <si>
    <t>19501975</t>
  </si>
  <si>
    <t>S210.7||E||29||J-06A-0139</t>
  </si>
  <si>
    <t>東西緊張と黒字国日本 : 昭和57・58年. -- NHKサービスセンター, 1988. -- (映像でつづる昭和の記録 ; 29). v.</t>
  </si>
  <si>
    <t>19501949</t>
  </si>
  <si>
    <t>S210.7||E||3||J-06A-0157</t>
  </si>
  <si>
    <t>非常時日本 : 昭和8年〜12年. -- NHKサービスセンター, 1988. -- (映像でつづる昭和の記録 ; 3). v.</t>
  </si>
  <si>
    <t>19504534</t>
  </si>
  <si>
    <t>S210.7||E||3||J-06A-0496</t>
  </si>
  <si>
    <t>19501976</t>
  </si>
  <si>
    <t>S210.7||E||30||J-06A-0112</t>
  </si>
  <si>
    <t>貿易摩擦と情報化社会 : 昭和59・60年. -- NHKサービスセンター, 1988. -- (映像でつづる昭和の記録 ; 30). v.</t>
  </si>
  <si>
    <t>19501977</t>
  </si>
  <si>
    <t>S210.7||E||31||J-06A-0139</t>
  </si>
  <si>
    <t>円高・国際化の中の日本 : 昭和61・62年. -- NHKサービスセンター, 1989. -- (映像でつづる昭和の記録 ; 31). v.</t>
  </si>
  <si>
    <t>19501978</t>
  </si>
  <si>
    <t>S210.7||E||32||J-06A-0139</t>
  </si>
  <si>
    <t>昭和から平成へ : 昭和63・64年. -- NHKサービスセンター, 1989. -- (映像でつづる昭和の記録 ; 32). v.</t>
  </si>
  <si>
    <t>19501950</t>
  </si>
  <si>
    <t>S210.7||E||4||J-06A-0153</t>
  </si>
  <si>
    <t>日中全面戦争 : 昭和13年〜15年. -- NHKサービスセンター, 1988. -- (映像でつづる昭和の記録 ; 4). v.</t>
  </si>
  <si>
    <t>19504535</t>
  </si>
  <si>
    <t>S210.7||E||4||J-06A-0496</t>
  </si>
  <si>
    <t>19501951</t>
  </si>
  <si>
    <t>S210.7||E||5||J-06A-0175</t>
  </si>
  <si>
    <t>太平洋戦争勃発 : 昭和16年. -- NHKサービスセンター, 1988. -- (映像でつづる昭和の記録 ; 5). v.</t>
  </si>
  <si>
    <t>19501952</t>
  </si>
  <si>
    <t>S210.7||E||6||J-06A-0149</t>
  </si>
  <si>
    <t>緒戦の勝利 : 昭和17年. -- NHKサービスセンター, 1988. -- (映像でつづる昭和の記録 ; 6). v.</t>
  </si>
  <si>
    <t>19501953</t>
  </si>
  <si>
    <t>S210.7||E||7||J-06A-0164</t>
  </si>
  <si>
    <t>連合軍総反攻 : 昭和18年. -- NHKサービスセンター, 1988. -- (映像でつづる昭和の記録 ; 7). v.</t>
  </si>
  <si>
    <t>19501954</t>
  </si>
  <si>
    <t>S210.7||E||8||J-06A-0164</t>
  </si>
  <si>
    <t>敗色日々に濃し : 昭和19年. -- NHKサービスセンター, 1988. -- (映像でつづる昭和の記録 ; 8). v.</t>
  </si>
  <si>
    <t>19501955</t>
  </si>
  <si>
    <t>S210.7||E||9||J-06A-0155</t>
  </si>
  <si>
    <t>戦争終結 : 昭和20年(1月〜8月). -- NHKサービスセンター, 1988. -- (映像でつづる昭和の記録 ; 9). v.</t>
  </si>
  <si>
    <t>19504250</t>
  </si>
  <si>
    <t>S210.7||M||1||J-06A-0153</t>
  </si>
  <si>
    <t>満洲ニュース映画 : 映像の証言 満州の記録より / [TENSHARP Collection] ; 1. -- TENSHARP Collection, 1995.</t>
  </si>
  <si>
    <t>19504259</t>
  </si>
  <si>
    <t>S210.7||M||10||J-06A-0151</t>
  </si>
  <si>
    <t>満洲ニュース映画 : 映像の証言 満州の記録より / [TENSHARP Collection] ; 10 号外. -- TENSHARP Collection, 1995.</t>
  </si>
  <si>
    <t>19504251</t>
  </si>
  <si>
    <t>S210.7||M||2||J-06A-0135</t>
  </si>
  <si>
    <t>満洲ニュース映画 : 映像の証言 満州の記録より / [TENSHARP Collection] ; 2. -- TENSHARP Collection, 1995.</t>
  </si>
  <si>
    <t>19504252</t>
  </si>
  <si>
    <t>S210.7||M||3||J-06A-0135</t>
  </si>
  <si>
    <t>満洲ニュース映画 : 映像の証言 満州の記録より / [TENSHARP Collection] ; 3. -- TENSHARP Collection, 1995.</t>
  </si>
  <si>
    <t>19504253</t>
  </si>
  <si>
    <t>S210.7||M||4||J-06A-0135</t>
  </si>
  <si>
    <t>満洲ニュース映画 : 映像の証言 満州の記録より / [TENSHARP Collection] ; 4. -- TENSHARP Collection, 1995.</t>
  </si>
  <si>
    <t>19504254</t>
  </si>
  <si>
    <t>S210.7||M||5||J-06A-0137</t>
  </si>
  <si>
    <t>満洲ニュース映画 : 映像の証言 満州の記録より / [TENSHARP Collection] ; 5. -- TENSHARP Collection, 1995.</t>
  </si>
  <si>
    <t>19504255</t>
  </si>
  <si>
    <t>S210.7||M||6||J-06A-0137</t>
  </si>
  <si>
    <t>満洲ニュース映画 : 映像の証言 満州の記録より / [TENSHARP Collection] ; 6. -- TENSHARP Collection, 1995.</t>
  </si>
  <si>
    <t>19504256</t>
  </si>
  <si>
    <t>S210.7||M||7||J-06A-0111</t>
  </si>
  <si>
    <t>満洲ニュース映画 : 映像の証言 満州の記録より / [TENSHARP Collection] ; 7. -- TENSHARP Collection, 1995.</t>
  </si>
  <si>
    <t>19504257</t>
  </si>
  <si>
    <t>S210.7||M||8||J-06A-0110</t>
  </si>
  <si>
    <t>満洲ニュース映画 : 映像の証言 満州の記録より / [TENSHARP Collection] ; 8 号外. -- TENSHARP Collection, 1995.</t>
  </si>
  <si>
    <t>19504258</t>
  </si>
  <si>
    <t>S210.7||M||9||J-06A-0110</t>
  </si>
  <si>
    <t>満洲ニュース映画 : 映像の証言 満州の記録より / [TENSHARP Collection] ; 9 号外. -- TENSHARP Collection, 1995.</t>
  </si>
  <si>
    <t>19108107</t>
  </si>
  <si>
    <t>S210.7||N||||J-06A-0136</t>
  </si>
  <si>
    <t>日中戦争 / Frank Capra監督. -- 大陸書房, 1991. -- (世紀のドキュメント). v.</t>
  </si>
  <si>
    <t>19112672</t>
  </si>
  <si>
    <t>18807427</t>
  </si>
  <si>
    <t>S210.7||S||1</t>
  </si>
  <si>
    <t>事件と世相 ; 前編, 後編. -- NHKサービスセンター, 1986. -- (昭和史). v.</t>
  </si>
  <si>
    <t>18807436</t>
  </si>
  <si>
    <t>S210.7||S||10</t>
  </si>
  <si>
    <t>天皇陛下 / NHKサービスセンター (制作), 1987. -- (昭和史 ;10).</t>
  </si>
  <si>
    <t>18807428</t>
  </si>
  <si>
    <t>S210.7||S||2</t>
  </si>
  <si>
    <t>18807429</t>
  </si>
  <si>
    <t>S210.7||S||3</t>
  </si>
  <si>
    <t>激動の中で子供たちは. -- NHKサービスセンター, 1987. -- (昭和史). v.</t>
  </si>
  <si>
    <t>18807430</t>
  </si>
  <si>
    <t>S210.7||S||4</t>
  </si>
  <si>
    <t>女たちは歩む / NHKサービスセンター (制作), 1987. -- (昭和史 ;4).</t>
  </si>
  <si>
    <t>18807431</t>
  </si>
  <si>
    <t>S210.7||S||5</t>
  </si>
  <si>
    <t>都市と村の歳月 / NHKサービスセンター (制作), 1987. -- (昭和史 ;5).</t>
  </si>
  <si>
    <t>18807432</t>
  </si>
  <si>
    <t>S210.7||S||6</t>
  </si>
  <si>
    <t>スポーツ : ヒーローたちの群像 / NHKサービスセンター (制作), 1987. -- (昭和史 ;6).</t>
  </si>
  <si>
    <t>18807433</t>
  </si>
  <si>
    <t>S210.7||S||7</t>
  </si>
  <si>
    <t>太平洋戦争 / NHKサービスセンター (制作), 1986. -- (昭和史 ;7).</t>
  </si>
  <si>
    <t>18807434</t>
  </si>
  <si>
    <t>S210.7||S||8</t>
  </si>
  <si>
    <t>占領下の2500日 / NHKサービスセンター (制作), 1987. -- (昭和史 ;8).</t>
  </si>
  <si>
    <t>18807435</t>
  </si>
  <si>
    <t>S210.7||S||9</t>
  </si>
  <si>
    <t>宰相列伝 / NHKサービスセンター (制作), 1987. -- (昭和史 ;9).</t>
  </si>
  <si>
    <t>19112668</t>
  </si>
  <si>
    <t>S210.75||E||||J-06A-0136</t>
  </si>
  <si>
    <t>栄光の零戦 : 洋上に散った悲劇の翼 / [大陸書房], 1991. -- (世紀のドキュメント).</t>
  </si>
  <si>
    <t>19112667</t>
  </si>
  <si>
    <t>S210.75||O||||J-06A-0133</t>
  </si>
  <si>
    <t>沖縄 : 最後の死闘 / [大陸書房], 1991. -- (世紀のドキュメント . 太平洋戦史).</t>
  </si>
  <si>
    <t>19112669</t>
  </si>
  <si>
    <t>S210.75||P||||J-06A-0133</t>
  </si>
  <si>
    <t>パシフィック・ウォ- : 3大攻防戦・日米精鋭激突す! / [大陸書房], 1991. -- (世紀のドキュメント).</t>
  </si>
  <si>
    <t>19108109</t>
  </si>
  <si>
    <t>S210.75||T||||J-06A-0112</t>
  </si>
  <si>
    <t>海ゆかば / [大陸書房]. -- 大陸書房, 1990. -- (世紀のドキュメント . 太平洋戦史 ;1 ; 海戦編).</t>
  </si>
  <si>
    <t>19108110</t>
  </si>
  <si>
    <t>暁に祈る / 大陸書房. -- 大陸書房, 1990. -- (世紀のドキュメント . 太平洋戦史 ;3 ; 諸島編).</t>
  </si>
  <si>
    <t>19112670</t>
  </si>
  <si>
    <t>S210.75||T||||J-06A-0134</t>
  </si>
  <si>
    <t>19112671</t>
  </si>
  <si>
    <t>19608705</t>
  </si>
  <si>
    <t>S210.76||N||||J-06A-0868</t>
  </si>
  <si>
    <t>NHKできごと for Windows / NHK情報ネットワーク (企画). -- 日本電気ホームエレクトロニクス, 1994.</t>
  </si>
  <si>
    <t>19211824</t>
  </si>
  <si>
    <t>S222.6||D||1||J-06A-0112</t>
  </si>
  <si>
    <t>幻の王プレスター・ジョン / NHK (編). -- 廣済堂出版, 1993. -- (大モンゴル ;1).</t>
  </si>
  <si>
    <t>19211826</t>
  </si>
  <si>
    <t>S222.6||D||3||J-06A-0112</t>
  </si>
  <si>
    <t>世界征服への道 / NHK (編). -- 廣済堂出版, 1993. -- (大モンゴル ;3).</t>
  </si>
  <si>
    <t>19211827</t>
  </si>
  <si>
    <t>S222.6||D||4||J-06A-0102</t>
  </si>
  <si>
    <t>大いなる都 / NHK (編). -- 廣済堂出版, 1993. -- (大モンゴル ;4).</t>
  </si>
  <si>
    <t>19211828</t>
  </si>
  <si>
    <t>S222.6||D||5||J-06A-0102</t>
  </si>
  <si>
    <t>巨大国家の遺産 / NHK (編). -- 廣済堂出版, 1993. -- (大モンゴル ;5).</t>
  </si>
  <si>
    <t>18404414</t>
  </si>
  <si>
    <t>S222.72||K||||J-06A-0230</t>
  </si>
  <si>
    <t>カラコルムの秘境 : シルクロ-ド/今に遺るラマ教の村 / [東映芸能ビデオ], 1984.</t>
  </si>
  <si>
    <t>19201858</t>
  </si>
  <si>
    <t>S223.1||V||1||J-06A-0110</t>
  </si>
  <si>
    <t>暗黒の時代 | フランスの敗退 / Ellison, Richard (制作総指揮). -- TDKコア, 1985. -- (ベトナム戦争 ;1).</t>
  </si>
  <si>
    <t>19201859</t>
  </si>
  <si>
    <t>S223.1||V||2||J-06A-0110</t>
  </si>
  <si>
    <t>アメリカの影 | 北爆開始 / Ellison, Richard (制作総指揮). -- TDKコア, 1985. -- (ベトナム戦争 ;2).</t>
  </si>
  <si>
    <t>19201860</t>
  </si>
  <si>
    <t>S223.1||V||3||J-06A-0109</t>
  </si>
  <si>
    <t>汚れた聖戦 | ベトコンの脅威 / Ellison, Richard (制作総指揮). -- TDKコア, 1985. -- (ベトナム戦争 ;3).</t>
  </si>
  <si>
    <t>19201861</t>
  </si>
  <si>
    <t>S223.1||V||4||J-06A-0109</t>
  </si>
  <si>
    <t>テト大攻勢 | CIAの暗躍 / Ellison, Richard (制作総指揮). -- TDKコア, 1985. -- (ベトナム戦争 ;4).</t>
  </si>
  <si>
    <t>19201862</t>
  </si>
  <si>
    <t>S223.1||V||5||J-06A-0109</t>
  </si>
  <si>
    <t>カンボジア戦線 | 米軍撤退 / Ellison, Richard (制作総指揮). -- TDKコア, 1985. -- (ベトナム戦争 ;5).</t>
  </si>
  <si>
    <t>19201863</t>
  </si>
  <si>
    <t>S223.1||V||6||J-06A-0109</t>
  </si>
  <si>
    <t>アメリカの革命 | サイゴン陥落 / Ellison, Richard (制作総指揮). -- TDKコア, 1985. -- (ベトナム戦争 ;6).</t>
  </si>
  <si>
    <t>19201864</t>
  </si>
  <si>
    <t>S223.1||V||7||J-06A-0109</t>
  </si>
  <si>
    <t>悪夢の遺産 / Ellison, Richard (制作総指揮). -- TDKコア, 1985. -- (ベトナム戦争 ;7).</t>
  </si>
  <si>
    <t>18404415</t>
  </si>
  <si>
    <t>S226.2||B||||J-06A-0213</t>
  </si>
  <si>
    <t>文明を拒む人びと : シルクロ-ド/アフガニスタンの遊牧民 / [東映芸能ビデオ], 1984.</t>
  </si>
  <si>
    <t>18704718</t>
  </si>
  <si>
    <t>S228.5||S||||J-06A-0249</t>
  </si>
  <si>
    <t>聖都エルサレム : 祈りと平和の都…そのすべて / ミルトス (企画・制作), 1987.</t>
  </si>
  <si>
    <t>19800142</t>
  </si>
  <si>
    <t>S230.4||S||||J-06A-0864</t>
  </si>
  <si>
    <t>DIE STADT IM MITTELALTER : ALLTAGSLEBEN HINTER TURM UND MAUERN : CD-ROM / KOCKEROLS, BERND (ET AL.). -- SAUERLAENDER, 1995.</t>
  </si>
  <si>
    <t>10003048</t>
  </si>
  <si>
    <t>S231||I||||J-06A-0865</t>
  </si>
  <si>
    <t>LEXIKON DER ANTIKE / IRMSCHER, JOHANNES (HRSG.). -- DIRECTMEDIA, 1999. -- (DIGITALE BIBLIOTHEK).</t>
  </si>
  <si>
    <t>19006196</t>
  </si>
  <si>
    <t>S234.07||P||1||J-06A-0950</t>
  </si>
  <si>
    <t>FUENF WOCHEN IM HERBST / (SPIEGEL TV). -- SPIEGEL TV, 1990. -- (PROTOKOLL EINER DEUTSCHEN REVOLUTION).</t>
  </si>
  <si>
    <t>19006197</t>
  </si>
  <si>
    <t>S234.07||P||2||J-06A-0948</t>
  </si>
  <si>
    <t>DEUTSCHLAND IM FRUEHLING 1990 / (SPIEGEL TV). -- SPIEGEL TV, 1990. -- (PROTOKOLL EINER DEUTSCHEN REVOLUTION).</t>
  </si>
  <si>
    <t>19012345</t>
  </si>
  <si>
    <t>S234.07||P||3||J-06A-0496</t>
  </si>
  <si>
    <t>DIE LETZTEN TAGE BIS ZUR EINHEIT / (SPIEGEL TV). -- SPIEGEL TV, 1990. -- (PROTOKOLL EINER DEUTSCHEN REVOLUTION).</t>
  </si>
  <si>
    <t>19100772</t>
  </si>
  <si>
    <t>S234.07||S</t>
  </si>
  <si>
    <t>BR-D-DR wie Deutschland : Weg in die Freiheit, Weg in die Einheit / Beate Schubert ; : set, : video cassette, : text. -- Quintessenz, 1990. v.</t>
  </si>
  <si>
    <t>19100771</t>
  </si>
  <si>
    <t>S234.07||W</t>
  </si>
  <si>
    <t>WIR SIND VOLK : ANMERKUNGEN ZU EINER UNGLAUBLICHEN WANDLUNG : EINE DOKUMENTATION ZUR POLITISCHEN WENDE IN DEUTSCHLAND / INSTITUT FUER FILM, BILD UND TON. -- VFD VIDEO, 1991.</t>
  </si>
  <si>
    <t>19602754</t>
  </si>
  <si>
    <t>S234.074||C||||J-06A-0499</t>
  </si>
  <si>
    <t>DIE WEIBE ROSE / CHAUSSY, ULRICH. -- SYSTHEMA VERLAG, 1995.</t>
  </si>
  <si>
    <t>10005321</t>
  </si>
  <si>
    <t>S234.074||R||||J-06A-0497</t>
  </si>
  <si>
    <t>LENI RIEFENSTAHL'S TRIUMPH OF THE WILL / RIEFENSTAHL, LENI. -- CONNOISSEUR VIDEO COLLECTION, 1995.</t>
  </si>
  <si>
    <t>19200119</t>
  </si>
  <si>
    <t>S234||B||||J-06A-0497</t>
  </si>
  <si>
    <t>BERLIN : AUF DEM WEG ZUR HAUPTSTADT / (SPIEGEL TV). -- SPIEGEL TV, 1992.</t>
  </si>
  <si>
    <t>19108315</t>
  </si>
  <si>
    <t>S238.07||S||||J-06A-0109</t>
  </si>
  <si>
    <t>ソビエトのいちばん長い日 / [シネマルネサンス], 1968.</t>
  </si>
  <si>
    <t>19111098</t>
  </si>
  <si>
    <t>S238.07||S||||J-06A-0113</t>
  </si>
  <si>
    <t>ロシア革命の真実 : 世界を震撼させた10日間 / Norman Swallow, Grigori Alexandov. -- 日本クラウン, 1991. -- (世紀のドキュメント). v.</t>
  </si>
  <si>
    <t>19405614</t>
  </si>
  <si>
    <t>S242||K||1||J-06A-0128</t>
  </si>
  <si>
    <t>デルタの都市と遺跡を行く / 特別講義吉村作治 ; 早稲田大学古代エジプト調査室制作・著作. -- 早稲田大学古代エジプト調査室, 199-. -- (早稲田大学オープンカレッジビデオ講義録 . 古代エジプト文明と遺跡 ; 1). v.</t>
  </si>
  <si>
    <t>19405623</t>
  </si>
  <si>
    <t>S242||K||10||J-06A-0129</t>
  </si>
  <si>
    <t>ファラオの眠る谷 / 特別講義吉村作治 ; 早稲田大学古代エジプト調査室制作・著作. -- 早稲田大学古代エジプト調査室, 199-. -- (早稲田大学オープンカレッジビデオ講義録 . 古代エジプト文明と遺跡 ; 10). v.</t>
  </si>
  <si>
    <t>19405624</t>
  </si>
  <si>
    <t>S242||K||11||J-06A-0129</t>
  </si>
  <si>
    <t>貴族の墓と人々のくらし / 特別講義吉村作治 ; 早稲田大学古代エジプト調査室制作・著作. -- 早稲田大学古代エジプト調査室, 199-. -- (早稲田大学オープンカレッジビデオ講義録 . 古代エジプト文明と遺跡 ; 11). v.</t>
  </si>
  <si>
    <t>19405625</t>
  </si>
  <si>
    <t>S242||K||12||J-06A-0129</t>
  </si>
  <si>
    <t>ネクロポリスの葬祭殿 / 特別講義吉村作治 ; 早稲田大学古代エジプト調査室制作・著作. -- 早稲田大学古代エジプト調査室, 199-. -- (早稲田大学オープンカレッジビデオ講義録 . 古代エジプト文明と遺跡 ; 12). v.</t>
  </si>
  <si>
    <t>19405626</t>
  </si>
  <si>
    <t>S242||K||13||J-06A-0145</t>
  </si>
  <si>
    <t>上エジプトにみる神々の館 / 特別講義吉村作治 ; 早稲田大学古代エジプト調査室制作・著作. -- 早稲田大学古代エジプト調査室, 199-. -- (早稲田大学オープンカレッジビデオ講義録 . 古代エジプト文明と遺跡 ; 13). v.</t>
  </si>
  <si>
    <t>19405627</t>
  </si>
  <si>
    <t>S242||K||14||J-06A-0163</t>
  </si>
  <si>
    <t>甦るアスワン・ヌビアの遺跡 / 特別講義吉村作治 ; 早稲田大学古代エジプト調査室制作・著作. -- 早稲田大学古代エジプト調査室, 199-. -- (早稲田大学オープンカレッジビデオ講義録 . 古代エジプト文明と遺跡 ; 14). v.</t>
  </si>
  <si>
    <t>19405628</t>
  </si>
  <si>
    <t>S242||K||15||J-06A-0156</t>
  </si>
  <si>
    <t>悠久のナイルの歴史 / 特別講義吉村作治 ; 早稲田大学古代エジプト調査室制作・著作. -- 早稲田大学古代エジプト調査室, 199-. -- (早稲田大学オープンカレッジビデオ講義録 . 古代エジプト文明と遺跡 ; 15). v.</t>
  </si>
  <si>
    <t>19405629</t>
  </si>
  <si>
    <t>S242||K||16||J-06A-0156</t>
  </si>
  <si>
    <t>ピラミッドの秘密を解く : 特別テーマ編 ピラミッド不思議探検 / 早稲田大学古代エジプト調査室 (制作・著作). -- (古代エジプト文明と遺跡 ;16).</t>
  </si>
  <si>
    <t>19405630</t>
  </si>
  <si>
    <t>S242||K||17||J-06A-0156</t>
  </si>
  <si>
    <t>女王クレオパトラの謎 : 特別テーマ編 古代エジプトの女性たち / 早稲田大学古代エジプト調査室 (制作・著作). -- (古代エジプト文明と遺跡 ;17).</t>
  </si>
  <si>
    <t>19405615</t>
  </si>
  <si>
    <t>S242||K||2||J-06A-0106</t>
  </si>
  <si>
    <t>コーランの声が響く街・カイロ / 特別講義吉村作治 ; 早稲田大学古代エジプト調査室制作・著作. -- 早稲田大学古代エジプト調査室, 199-. -- (早稲田大学オープンカレッジビデオ講義録 . 古代エジプト文明と遺跡 ; 2). v.</t>
  </si>
  <si>
    <t>19405616</t>
  </si>
  <si>
    <t>S242||K||3||J-06A-0106</t>
  </si>
  <si>
    <t>カイロ博物館の絢爛 / 特別講義吉村作治 ; 早稲田大学古代エジプト調査室制作・著作. -- 早稲田大学古代エジプト調査室, 199-. -- (早稲田大学オープンカレッジビデオ講義録 . 古代エジプト文明と遺跡 ; 3). v.</t>
  </si>
  <si>
    <t>19405617</t>
  </si>
  <si>
    <t>S242||K||4||J-06A-0106</t>
  </si>
  <si>
    <t>ギザ三大ピラミッドの解明 / 特別講義吉村作治 ; 早稲田大学古代エジプト調査室制作・著作. -- 早稲田大学古代エジプト調査室, 199-. -- (早稲田大学オープンカレッジビデオ講義録 . 古代エジプト文明と遺跡 ; 4). v.</t>
  </si>
  <si>
    <t>19405618</t>
  </si>
  <si>
    <t>S242||K||5||J-06A-0106</t>
  </si>
  <si>
    <t>ピラミッド・エリアを訪ねて / 特別講義吉村作治 ; 早稲田大学古代エジプト調査室制作・著作. -- 早稲田大学古代エジプト調査室, 199-. -- (早稲田大学オープンカレッジビデオ講義録 . 古代エジプト文明と遺跡 ; 5). v.</t>
  </si>
  <si>
    <t>19405619</t>
  </si>
  <si>
    <t>S242||K||6||J-06A-0106</t>
  </si>
  <si>
    <t>中部エジプトにアマルナ文化を訪ねて / 特別講義吉村作治 ; 早稲田大学古代エジプト調査室制作・著作. -- 早稲田大学古代エジプト調査室, 199-. -- (早稲田大学オープンカレッジビデオ講義録 . 古代エジプト文明と遺跡 ; 6). v.</t>
  </si>
  <si>
    <t>19405620</t>
  </si>
  <si>
    <t>S242||K||7||J-06A-0106</t>
  </si>
  <si>
    <t>アビドス、デンデラ と神々の世界 / 特別講義吉村作治 ; 早稲田大学古代エジプト調査室制作・著作. -- 早稲田大学古代エジプト調査室, 199-. -- (早稲田大学オープンカレッジビデオ講義録 . 古代エジプト文明と遺跡 ; 7). v.</t>
  </si>
  <si>
    <t>19405621</t>
  </si>
  <si>
    <t>S242||K||8||J-06A-0110</t>
  </si>
  <si>
    <t>百門の都テーベ・繁栄の足跡 / 特別講義吉村作治 ; 早稲田大学古代エジプト調査室制作・著作. -- 早稲田大学古代エジプト調査室, 199-. -- (早稲田大学オープンカレッジビデオ講義録 . 古代エジプト文明と遺跡 ; 8). v.</t>
  </si>
  <si>
    <t>19405622</t>
  </si>
  <si>
    <t>S242||K||9||J-06A-0109</t>
  </si>
  <si>
    <t>壮大なるカルナック大神殿 / 特別講義吉村作治 ; 早稲田大学古代エジプト調査室制作・著作. -- 早稲田大学古代エジプト調査室, 199-. -- (早稲田大学オープンカレッジビデオ講義録 . 古代エジプト文明と遺跡 ; 9). v.</t>
  </si>
  <si>
    <t>10302908</t>
  </si>
  <si>
    <t>S253||P||||J-06A-0497</t>
  </si>
  <si>
    <t>A people's history of the United States : highlights from the Twentieth Century / [written by] Howard Zinn ; read by Matt Damon, Howard Zinn. -- Harper Audio, 2003. t.</t>
  </si>
  <si>
    <t>10010371</t>
  </si>
  <si>
    <t>S280.8||N||1||J-06A-0917</t>
  </si>
  <si>
    <t>人類と人権 / アイ・ヴィー・シー (企画・制作). -- アイ・ヴィー・シー, 2000. -- (20世紀の巨人 ;1).</t>
  </si>
  <si>
    <t>10010380</t>
  </si>
  <si>
    <t>S280.8||N||10||J-06A-0920</t>
  </si>
  <si>
    <t>空と宇宙 / アイ・ヴィー・シー (企画・制作). -- アイ・ヴィー・シー, 2000. -- (20世紀の巨人 ;10).</t>
  </si>
  <si>
    <t>10010372</t>
  </si>
  <si>
    <t>S280.8||N||2||J-06A-0917</t>
  </si>
  <si>
    <t>生命と科学 / アイ・ヴィー・シー (企画・制作). -- アイ・ヴィー・シー, 2000. -- (20世紀の巨人 ;2).</t>
  </si>
  <si>
    <t>10010373</t>
  </si>
  <si>
    <t>S280.8||N||3||J-06A-0918</t>
  </si>
  <si>
    <t>映像とイメージ / アイ・ヴィー・シー (企画・制作). -- アイ・ヴィー・シー, 2000. -- (20世紀の巨人 ;3).</t>
  </si>
  <si>
    <t>10010374</t>
  </si>
  <si>
    <t>S280.8||N||4||J-06A-0919</t>
  </si>
  <si>
    <t>スターとシンボル / アイ・ヴィー・シー (企画・制作). -- アイ・ヴィー・シー, 2000. -- (20世紀の巨人 ;4).</t>
  </si>
  <si>
    <t>10010375</t>
  </si>
  <si>
    <t>S280.8||N||5||J-06A-0919</t>
  </si>
  <si>
    <t>芸術とデザイン / アイ・ヴィー・シー (企画・制作). -- アイ・ヴィー・シー, 2000. -- (20世紀の巨人 ;5).</t>
  </si>
  <si>
    <t>10010376</t>
  </si>
  <si>
    <t>S280.8||N||6||J-06A-0919</t>
  </si>
  <si>
    <t>サウンドとリズム / アイ・ヴィー・シー (企画・制作). -- アイ・ヴィー・シー, 2000. -- (20世紀の巨人 ;6).</t>
  </si>
  <si>
    <t>10010377</t>
  </si>
  <si>
    <t>S280.8||N||7||J-06A-0919</t>
  </si>
  <si>
    <t>クルマとスピード / アイ・ヴィー・シー (企画・制作). -- アイ・ヴィー・シー, 2000. -- (20世紀の巨人 ;7).</t>
  </si>
  <si>
    <t>10010378</t>
  </si>
  <si>
    <t>S280.8||N||8||J-06A-0919</t>
  </si>
  <si>
    <t>スポーツと身体 / アイ・ヴィー・シー (企画・制作). -- アイ・ヴィー・シー, 2000. -- (20世紀の巨人 ;8).</t>
  </si>
  <si>
    <t>10010379</t>
  </si>
  <si>
    <t>S280.8||N||9||J-06A-0919</t>
  </si>
  <si>
    <t>文学と思想 / アイ・ヴィー・シー (企画・制作). -- アイ・ヴィー・シー, 2000. -- (20世紀の巨人 ;9).</t>
  </si>
  <si>
    <t>10106134</t>
  </si>
  <si>
    <t>S289.1||Y||||J-06A-0609</t>
  </si>
  <si>
    <t>映画評伝 湯川秀樹 ; 自伝「旅人」より/ 湯川秀樹伝記映像制作委員会企画 ; 山陽映画制作. -- 湯川記念財団 (企画), 1999. v.</t>
  </si>
  <si>
    <t>19200895</t>
  </si>
  <si>
    <t>S289.2||G||||J-06A-0608</t>
  </si>
  <si>
    <t>モハンダス(マハトマ)・ガンジー / Patricia Lagone制作. -- 大陸書房, 1991. -- (世紀のドキュメント・シリーズ . 歴史を変えた男たち). v.</t>
  </si>
  <si>
    <t>10302909</t>
  </si>
  <si>
    <t>S289.3||B||||J-06A-0497</t>
  </si>
  <si>
    <t>Benjamin Franklin : An American life / Walter Isaacson ; read by Boyd Gaines. -- Simon &amp; Schuster, 2003. t.</t>
  </si>
  <si>
    <t>10302910</t>
  </si>
  <si>
    <t>S289.3||M||||J-06A-0498</t>
  </si>
  <si>
    <t>Master of the senate : the years of Lyndon Jonson / Robert A. Caro ; read by Stephen Lang. -- Random House, 2002. t.</t>
  </si>
  <si>
    <t>19011804</t>
  </si>
  <si>
    <t>S289.3||N</t>
  </si>
  <si>
    <t>ネルソン・マンデラ / ダイアマンド, フランク (監督), 1983. -- (Peace and Human Rights).</t>
  </si>
  <si>
    <t>19704375</t>
  </si>
  <si>
    <t>S290.38||A||||J-06A-0958</t>
  </si>
  <si>
    <t>Atlas Mate for Windows95 / 住友電工システムズ編 ; 日本地図全国版. -- Ver.3.0. -- 住友電工システムズ, 1997. w.</t>
  </si>
  <si>
    <t>19803081</t>
  </si>
  <si>
    <t>S290.38||D||||J-06B-0679</t>
  </si>
  <si>
    <t>DATA MAP 109 / [東急不動産関西支社] ; 近畿圏版. -- Version1.0j. -- 東急不動産関西支社, 1998.</t>
  </si>
  <si>
    <t>10001624</t>
  </si>
  <si>
    <t>S290.38||S||||J-06A-0495</t>
  </si>
  <si>
    <t>細密数値情報 : 10メートルメッシュ土地利用 = Detailed digital information : 10m grid land use ; 首都圏1974 - 近畿圏1996. -- 国土地理院, 1998.</t>
  </si>
  <si>
    <t>10001625</t>
  </si>
  <si>
    <t>10001628</t>
  </si>
  <si>
    <t>10001627</t>
  </si>
  <si>
    <t>S290.38||S||||J-06A-0498</t>
  </si>
  <si>
    <t>10001626</t>
  </si>
  <si>
    <t>S290.38||S||||J-06A-0860</t>
  </si>
  <si>
    <t>18404480</t>
  </si>
  <si>
    <t>S290.8||N||1</t>
  </si>
  <si>
    <t>埋もれた王国 / NHK ; 1 西アジア・エジプト編, 1975. -- (NHK未来への遺産より).</t>
  </si>
  <si>
    <t>18404481</t>
  </si>
  <si>
    <t>S290.8||N||2</t>
  </si>
  <si>
    <t>埋もれた王国 / NHK ; 2 南アジア・東南アジア編, 1975. -- (NHK未来への遺産より).</t>
  </si>
  <si>
    <t>18404482</t>
  </si>
  <si>
    <t>S290.8||N||3</t>
  </si>
  <si>
    <t>埋もれた王国 / NHK ; 3 アメリカ編, 1975. -- (NHK未来への遺産より).</t>
  </si>
  <si>
    <t>18404483</t>
  </si>
  <si>
    <t>S290.8||N||4</t>
  </si>
  <si>
    <t>埋もれた王国 / NHK ; 4 ユ-ラフロアジア編, 1977. -- (NHK未来への遺産より).</t>
  </si>
  <si>
    <t>19207162</t>
  </si>
  <si>
    <t>S290.9||T||1||J-07B-579</t>
  </si>
  <si>
    <t>空港と飛行機の旅 / ダイヤモンド・ビッグ社. -- ダイヤモンド社, 19--. -- (地球の歩き方 : 旅の技術と英会話 ;1). v.</t>
  </si>
  <si>
    <t>19207164</t>
  </si>
  <si>
    <t>S290.9||T||2||J-07B-579</t>
  </si>
  <si>
    <t>スマートなホテル利用術 / ダイヤモンド・ビッグ社製作・著作. -- ダイヤモンド社 (販売), 1992. -- (地球の歩き方 . 旅の技術と英会話 ;2). v.</t>
  </si>
  <si>
    <t>19207165</t>
  </si>
  <si>
    <t>S290.9||T||3||J-07B-579</t>
  </si>
  <si>
    <t>レストランとショッピング / ダイヤモンド・ビッグ社 (製作・著作), 1992. -- (地球の歩き方 . 旅の技術と英会話 ;3).</t>
  </si>
  <si>
    <t>19207166</t>
  </si>
  <si>
    <t>S290.9||T||4||J-07B-579</t>
  </si>
  <si>
    <t>トラブル解消法 / ダイヤモンド・ビッグ社 (製作・著作), 1992. -- (地球の歩き方 . 旅の技術と英会話 ;4).</t>
  </si>
  <si>
    <t>18701815</t>
  </si>
  <si>
    <t>S290||D</t>
  </si>
  <si>
    <t>STEINKOHLENBERGBAU. / GESAMTVERBAND DES DEUTSCHEN STEINKOHLENBERGBAUS ESSEN (ET AL.) (AUFNAHMEN). -- ERNST KLETT, 1980. -- (DIAREIHEN GEOGRAPHIE).</t>
  </si>
  <si>
    <t>18702187</t>
  </si>
  <si>
    <t>JUNGMORAENENLAND UND URSTROMTAL BEI EBERSWALDE. / E. PAEPKE (AUFNAHMEN). -- ERNST KLETT, 1978. -- (DIAREIHEN GEOGRAPHIE).</t>
  </si>
  <si>
    <t>18701822</t>
  </si>
  <si>
    <t>MOOR. / FRAEDRICH (AUFNAHMEN). -- ERNST KLETT, 1984. -- (DIAREIHEN GEOGRAPHIE).</t>
  </si>
  <si>
    <t>18701823</t>
  </si>
  <si>
    <t>VERKEHRSWEGE UEBER DIE ALPEN / COMET PHOTO (ET AL.) (AUFNAHMEN). -- 2. AUFL.. -- ERNST KLETT, 1974. -- (DIAREIHEN GEOGRAPHIE).</t>
  </si>
  <si>
    <t>18701826</t>
  </si>
  <si>
    <t>BREMEN : STADTGEOGRAPHIE. / DEUTSCHE LUFTBILDAGETUR, DEUTSCHE LUFTBILDAGENTUR (ET AL.) (AUFNAHMEN). -- ERNST KLETT, 1974. -- (DIAREIHEN GEOGRAPHIE).</t>
  </si>
  <si>
    <t>18701813</t>
  </si>
  <si>
    <t>BAUERNHOEFE AUS DEUTSCHEN LANDSCHAFTEN. / BAVARIA-VERLAG (ET AL.) (AUFNAHMEN). -- ERNST KLETT, 1975. -- (DIAREIHEN GEOGRAPHIE).</t>
  </si>
  <si>
    <t>18701814</t>
  </si>
  <si>
    <t>OSTFRIESISCHE LNSELN WANGEROOGE. / F. ALTEMUELLER (ET AL.) (AUFNAHMEN). -- ERNST KLETT, 1976. -- (DIAREIHEN GEOGRAPHIE).</t>
  </si>
  <si>
    <t>18701816</t>
  </si>
  <si>
    <t>BRAUNKOHLENTAGEBAU IN DER VILLE / R. ENKELMANN (ET AL.) (AUFNAHMEN). -- 2. AUFL.. -- ERNST KLETT, 1978. -- (DIAREIHEN GEOGRAPHIE).</t>
  </si>
  <si>
    <t>18701817</t>
  </si>
  <si>
    <t>STADTSANIERUNG BERLIN-WEDDING / F. ALTEMUELLER (ET AL.) (AUFNAHMEN). -- 2. AUFL.. -- ERNST KLETT, 1976. -- (DIAREIHEN GEOGRAPHIE).</t>
  </si>
  <si>
    <t>18701818</t>
  </si>
  <si>
    <t>FLURBEREINIGUNG UND DORFERNEUERUNG BEISPIEL STEBBACH. / F. ALTEMUELLER (ET AL.) (AUFNAHMEN). -- ERNST KLETT, 1975. -- (DIAREIHEN GEOGRAPHIE).</t>
  </si>
  <si>
    <t>18701819</t>
  </si>
  <si>
    <t>BINNENHAFEN DUISBURG. / MOOG | SCHINNER (AUFNAHMEN). -- ERNST KLETT, 1983. -- (DIAREIHEN GEOGRAPHIE).</t>
  </si>
  <si>
    <t>18701820</t>
  </si>
  <si>
    <t>REBFLURBEREINIGUNG. / D. EBERHARDT (ET AL.) (AUFNAHMEN). -- ERNST KLETT, 1977. -- (DIAREIHEN GEOGRAPHIE).</t>
  </si>
  <si>
    <t>18701821</t>
  </si>
  <si>
    <t>KUESTENSCHUTZ AN DER DEUTSCHEN NORDSEEKUESTE. / F. KRUEGLER (ET AL.) (AUFNAHMEN). -- ERNST KLETT, 1981. -- (DIAREIHEN GEOGRAPHIE).</t>
  </si>
  <si>
    <t>91980590</t>
  </si>
  <si>
    <t>S291.031||C||||J-06B-0680</t>
  </si>
  <si>
    <t>地図で見る『日本地名索引』 / [アボック社]. -- アボック社, 1998.</t>
  </si>
  <si>
    <t>18502861</t>
  </si>
  <si>
    <t>S291.038||N||1</t>
  </si>
  <si>
    <t>日本史・空から読む 西日本編 / 石野 博信 (編) ; 第1巻 九州. -- 日本航空写真文化社, 1985.</t>
  </si>
  <si>
    <t>18502863</t>
  </si>
  <si>
    <t>S291.038||N||3</t>
  </si>
  <si>
    <t>日本史・空から読む 西日本編 / 石野 博信 (編) ; 第3巻 近畿. -- 日本航空写真文化社, 1980.</t>
  </si>
  <si>
    <t>19510745</t>
  </si>
  <si>
    <t>S291.09||S||1||J-06A-0105</t>
  </si>
  <si>
    <t>19510754</t>
  </si>
  <si>
    <t>S291.09||S||10||J-06A-0108</t>
  </si>
  <si>
    <t>19510755</t>
  </si>
  <si>
    <t>S291.09||S||11||J-06A-0108</t>
  </si>
  <si>
    <t>19510756</t>
  </si>
  <si>
    <t>S291.09||S||12||J-06A-0108</t>
  </si>
  <si>
    <t>19510757</t>
  </si>
  <si>
    <t>S291.09||S||13||J-06A-0109</t>
  </si>
  <si>
    <t>19510758</t>
  </si>
  <si>
    <t>S291.09||S||14||J-06A-0107</t>
  </si>
  <si>
    <t>19510759</t>
  </si>
  <si>
    <t>S291.09||S||15||J-06A-0107</t>
  </si>
  <si>
    <t>19510760</t>
  </si>
  <si>
    <t>S291.09||S||16||J-06A-0107</t>
  </si>
  <si>
    <t>19510761</t>
  </si>
  <si>
    <t>S291.09||S||17||J-06A-0107</t>
  </si>
  <si>
    <t>19510762</t>
  </si>
  <si>
    <t>S291.09||S||18||J-06A-0107</t>
  </si>
  <si>
    <t>19510763</t>
  </si>
  <si>
    <t>S291.09||S||19||J-06A-0105</t>
  </si>
  <si>
    <t>19510746</t>
  </si>
  <si>
    <t>S291.09||S||2||J-06A-0351</t>
  </si>
  <si>
    <t>19510764</t>
  </si>
  <si>
    <t>S291.09||S||20||J-06A-0109</t>
  </si>
  <si>
    <t>19510765</t>
  </si>
  <si>
    <t>S291.09||S||21||J-06A-0103</t>
  </si>
  <si>
    <t>19510766</t>
  </si>
  <si>
    <t>S291.09||S||22||J-06A-0103</t>
  </si>
  <si>
    <t>19510767</t>
  </si>
  <si>
    <t>S291.09||S||23||J-06A-0111</t>
  </si>
  <si>
    <t>19510768</t>
  </si>
  <si>
    <t>S291.09||S||24||J-06A-0104</t>
  </si>
  <si>
    <t>19510769</t>
  </si>
  <si>
    <t>S291.09||S||25||J-06A-0104</t>
  </si>
  <si>
    <t>19510770</t>
  </si>
  <si>
    <t>S291.09||S||26||J-06A-0104</t>
  </si>
  <si>
    <t>19510771</t>
  </si>
  <si>
    <t>S291.09||S||27||J-06A-0104</t>
  </si>
  <si>
    <t>19510772</t>
  </si>
  <si>
    <t>S291.09||S||28||J-06A-0104</t>
  </si>
  <si>
    <t>19510773</t>
  </si>
  <si>
    <t>S291.09||S||29||J-06A-0104</t>
  </si>
  <si>
    <t>19510747</t>
  </si>
  <si>
    <t>S291.09||S||3||J-06A-0351</t>
  </si>
  <si>
    <t>19510774</t>
  </si>
  <si>
    <t>S291.09||S||30||J-06A-0116</t>
  </si>
  <si>
    <t>19510748</t>
  </si>
  <si>
    <t>S291.09||S||4||J-06A-0105</t>
  </si>
  <si>
    <t>19510749</t>
  </si>
  <si>
    <t>S291.09||S||5||J-06A-0105</t>
  </si>
  <si>
    <t>19510750</t>
  </si>
  <si>
    <t>S291.09||S||6||J-06A-0105</t>
  </si>
  <si>
    <t>19510751</t>
  </si>
  <si>
    <t>S291.09||S||7||J-06A-0356</t>
  </si>
  <si>
    <t>19510752</t>
  </si>
  <si>
    <t>S291.09||S||8||J-06A-0356</t>
  </si>
  <si>
    <t>19510753</t>
  </si>
  <si>
    <t>S291.09||S||9||J-06A-0352</t>
  </si>
  <si>
    <t>19210693</t>
  </si>
  <si>
    <t>S291.19||T||||J-06A-0949</t>
  </si>
  <si>
    <t>最新映像これが北方領土だ! : 択捉、国後、色丹の自然とくらし / 東京放送 (製作), 1991.</t>
  </si>
  <si>
    <t>19607872</t>
  </si>
  <si>
    <t>S292.09||D||||J-06A-0863</t>
  </si>
  <si>
    <t>シルクロード : Digital Journey / ダットジャパン (開発・制作). -- ダットジャパン, 1995.</t>
  </si>
  <si>
    <t>18503976</t>
  </si>
  <si>
    <t>S292.09||N||1||J-06A-0212</t>
  </si>
  <si>
    <t>喬戈里峯への道 : もうひとつのシルクロ-ド / NHK ; 1, 1985.</t>
  </si>
  <si>
    <t>18404413</t>
  </si>
  <si>
    <t>S292.2||S||9||J-06A-0232</t>
  </si>
  <si>
    <t>世界の屋根 / [大映], 1984. -- (世界を歩こう ニイ好!中国 ;9).</t>
  </si>
  <si>
    <t>18504738</t>
  </si>
  <si>
    <t>S292.29||H||||J-06A-0229</t>
  </si>
  <si>
    <t>秘境チベットの素顔 : 知られざる自然と文明 / [東映ビデオ], 1985.</t>
  </si>
  <si>
    <t>18610457</t>
  </si>
  <si>
    <t>S292.29||T||1||J-06A-0251</t>
  </si>
  <si>
    <t>TIBET / BBC ENTERPRISES ; PT. 1. -- RENTACOLOR JAPAN, 1986.</t>
  </si>
  <si>
    <t>18610458</t>
  </si>
  <si>
    <t>S292.29||T||2||J-06A-0252</t>
  </si>
  <si>
    <t>TIBET / BBC ENTERPRISES ; PT. 2. -- RENTACOLOR JAPAN, 1986.</t>
  </si>
  <si>
    <t>19200889</t>
  </si>
  <si>
    <t>S292.29||U||1||J-06A-0246</t>
  </si>
  <si>
    <t>雲上の秘境・チベット : その秘宝・伝統・生活 / テレビ東京 (制作) ; Vol.1, 1992.</t>
  </si>
  <si>
    <t>19200890</t>
  </si>
  <si>
    <t>S292.29||U||2||J-06A-0246</t>
  </si>
  <si>
    <t>雲上の秘境・チベット : その秘宝・伝統・生活 / テレビ東京 (制作) ; Vol.2, 1992.</t>
  </si>
  <si>
    <t>19110258</t>
  </si>
  <si>
    <t>S292.58||H||||J-06A-0950</t>
  </si>
  <si>
    <t>秘境ヒマラヤ / 西北ネパール学術探検隊 (監修).</t>
  </si>
  <si>
    <t>18404417</t>
  </si>
  <si>
    <t>S292.58||N||||J-06A-0212</t>
  </si>
  <si>
    <t>最高峰エベレスト : 空から探るヒマラヤの全貌 / NHK, 1984.</t>
  </si>
  <si>
    <t>19906433</t>
  </si>
  <si>
    <t>S293.4||D||||J-06A-0951</t>
  </si>
  <si>
    <t>ドイツ古城ホテルと田舎めぐりの旅 : ライン河畔リューデスハイムからローテンブルクまで / [アートデイズ]. -- アートデイズ, 1997. -- (ドイツ紀行).</t>
  </si>
  <si>
    <t>18903116</t>
  </si>
  <si>
    <t>S293.4||D||||J-07B-585</t>
  </si>
  <si>
    <t>ドイツことばの旅・文化の旅 / Gewehr, Wolf [ほか], 1989.</t>
  </si>
  <si>
    <t>19200118</t>
  </si>
  <si>
    <t>S293.4||H||||J-06A-0860</t>
  </si>
  <si>
    <t>HEIDELBERG : PORTRAIT EINER STSDT / (FSP FRANKFURTER STUDIO) | (PROGRAMMGESELLSCHAFT MBH). -- FSP FRANKFURTER STUDIO | PROGRAMMGESELLSCHAFT MBH, 1986.</t>
  </si>
  <si>
    <t>19906431</t>
  </si>
  <si>
    <t>S293.4||H||||J-06A-0949</t>
  </si>
  <si>
    <t>ヘッセの故郷とファンタスティック街道の旅 : バーデン・バーデンからボーデン湖まで / [アートデイズ]. -- アートデイズ, 1997. -- (ドイツ紀行).</t>
  </si>
  <si>
    <t>18612157</t>
  </si>
  <si>
    <t>S293.4||L||13-16</t>
  </si>
  <si>
    <t>LANDESKUNDLICHE BEIVIDEOCASSETTE : GUTEN TAG WIE GEHT'S &lt;FOLGE 13-16&gt; / THE BAYERISCHER RUNDFUNK | THE GOETHE INSTITUTE. -- SHINKO TSUSHO, 1986. -- (LANDESKUNDLICHE BEIVIDEOCASSETTE : GUTEN TAG WIE GEHT'S).</t>
  </si>
  <si>
    <t>18506916</t>
  </si>
  <si>
    <t>S293.4||L||1-4</t>
  </si>
  <si>
    <t>LANDESKUNDLICHE BEIVIDEOCASSETTE : GUTEN TAG WIE GEHT'S &lt;FOLGE 1- 4&gt; / THE BAYERISCHER RUNDFUNK | THE GOETHE INSTITUTE. -- GENERAL EDUCATIONAL MEDIA CORP., 1985. -- (LANDESKUNDLICHE BEIVIDEOCASSETTE : GUTEN TAG WIE GEHT'S).</t>
  </si>
  <si>
    <t>18612158</t>
  </si>
  <si>
    <t>S293.4||L||17-20</t>
  </si>
  <si>
    <t>LANDESKUNDLICHE BEIVIDEOCASSETTE : GUTEN TAG WIE GEHT'S &lt;FOLGE 17-20&gt; / THE BAYERISCHER RUNDFUNK | THE GOETHE INSTITUTE. -- SHINKO TSUSHO, 1986. -- (LANDESKUNDLICHE BEIVIDEOCASSETTE : GUTEN TAG WIE GEHT'S).</t>
  </si>
  <si>
    <t>18612159</t>
  </si>
  <si>
    <t>S293.4||L||21-24</t>
  </si>
  <si>
    <t>LANDESKUNDLICHE BEIVIDEOCASSETTE : GUTEN TAG WIE GEHT'S &lt;FOLGE 21-24&gt; / THE BAYERISCHER RUNDFUNK | THE GOETHE INSTITUTE. -- SHINKO TSUSHO, 1986. -- (LANDESKUNDLICHE BEIVIDEOCASSETTE : GUTEN TAG WIE GEHT'S).</t>
  </si>
  <si>
    <t>18612160</t>
  </si>
  <si>
    <t>S293.4||L||25-26</t>
  </si>
  <si>
    <t>LANDESKUNDLICHE BEIVIDEOCASSETTE : GUTEN TAG WIE GEHT'S &lt;FOLGE 25-26&gt; / THE BAYERISCHER RUNDFUNK | THE GOETHE INSTITUTE. -- SHINKO TSUSHO, 1986. -- (LANDESKUNDLICHE BEIVIDEOCASSETTE : GUTEN TAG WIE GEHT'S).</t>
  </si>
  <si>
    <t>18506917</t>
  </si>
  <si>
    <t>S293.4||L||5-8</t>
  </si>
  <si>
    <t>LANDESKUNDLICHE BEIVIDEOCASSETTE : GUTEN TAG WIE GEHT'S &lt;FOLGE 5- 8&gt; / THE BAYERISCHER RUNDFUNK | THE GOETHE INSTITUTE. -- GENERAL EDUCATIONAL MEDIA CORP., 1985. -- (LANDESKUNDLICHE BEIVIDEOCASSETTE : GUTEN TAG WIE GEHT'S).</t>
  </si>
  <si>
    <t>18612156</t>
  </si>
  <si>
    <t>S293.4||L||9-12</t>
  </si>
  <si>
    <t>LANDESKUNDLICHE BEIVIDEOCASSETTE : GUTEN TAG WIE GEHT'S &lt;FOLGE 9-12&gt; / THE BAYERISCHER RUNDFUNK | THE GOETHE INSTITUTE. -- SHINKO TSUSHO, 1986. -- (LANDESKUNDLICHE BEIVIDEOCASSETTE : GUTEN TAG WIE GEHT'S).</t>
  </si>
  <si>
    <t>19012341</t>
  </si>
  <si>
    <t>S293.4||M</t>
  </si>
  <si>
    <t>EIN MANN UND SEINE STADT : EIN HAMBURG-PORTRAIT VON HELMUT SCHIMIDT / BURY, ISTVAN (REGIE). -- STUDIO HAMBURG, 1986.</t>
  </si>
  <si>
    <t>19100393</t>
  </si>
  <si>
    <t>S293.4||R</t>
  </si>
  <si>
    <t>EINE RHEINREISE / (VSK FILMPRODUCTION). -- VSK FILMPRODUCTION, 1988.</t>
  </si>
  <si>
    <t>19906432</t>
  </si>
  <si>
    <t>S293.4||R||||J-06A-0950</t>
  </si>
  <si>
    <t>ロマンチック街道とバイエルンの旅 : ヴュルツブルクからアルプスの麓まで / [アートデイズ]. -- アートデイズ, 1997. -- (ドイツ紀行).</t>
  </si>
  <si>
    <t>19111161</t>
  </si>
  <si>
    <t>S293.42||B||||J-06A-0949</t>
  </si>
  <si>
    <t>BAYERN : VON GARMISCH-PARTENKIRCHEN BIS OBERAMMERGAU / (MERKUR FILM). -- MERKUR FILM.</t>
  </si>
  <si>
    <t>19906437</t>
  </si>
  <si>
    <t>S293.45||A||||J-06A-0950</t>
  </si>
  <si>
    <t>スイス・アルプス歴史とリゾートを訪ねて : モントルーからルツェルンへ / アルファミュージック (制作). -- アートデイズ, 1995.</t>
  </si>
  <si>
    <t>19906439</t>
  </si>
  <si>
    <t>登山鉄道で行くスイス・アルプスの里 : スイス中部ユングフラウ地方を巡る / アルファミュージック (制作). -- アートデイズ, 1995.</t>
  </si>
  <si>
    <t>19906438</t>
  </si>
  <si>
    <t>S293.45||A||||J-06A-0951</t>
  </si>
  <si>
    <t>氷河急行でアルプス縦断の旅 : マッターホルンからサンモリッツへ / アルファミュージック (制作). -- アートデイズ, 1995.</t>
  </si>
  <si>
    <t>19006654</t>
  </si>
  <si>
    <t>S293.46||O</t>
  </si>
  <si>
    <t>OESTERREICH : VON HANS WEIGEL. PRAESENTIERT VON ELMAR GUNSCH / (VERLAG FUER DEUTSCH). -- VERLAG FUER DEUTSCH, 1990. -- (MERIAN VIDEO THEK).</t>
  </si>
  <si>
    <t>19906435</t>
  </si>
  <si>
    <t>S293.46||T||||J-06A-0951</t>
  </si>
  <si>
    <t>チロル・アルプス小さな鉄道の旅 / [アートデイズ]. -- アートデイズ, 1996. -- (オーストリア紀行).</t>
  </si>
  <si>
    <t>19906436</t>
  </si>
  <si>
    <t>S293.46||U||||J-06A-0951</t>
  </si>
  <si>
    <t>美しきドナウ「船と鉄道の旅」 / [アートデイズ]. -- アートデイズ, 1996. -- (オーストリア紀行).</t>
  </si>
  <si>
    <t>19906434</t>
  </si>
  <si>
    <t>S293.46||V||||J-06A-0951</t>
  </si>
  <si>
    <t>ウィーンとハプスブルク家「栄華の跡」 / [アートデイズ]. -- アートデイズ, 1996. -- (オーストリア紀行).</t>
  </si>
  <si>
    <t>19005678</t>
  </si>
  <si>
    <t>S297.8||S||1||J-06A-0952</t>
  </si>
  <si>
    <t>探検・マンモスの墓場 / NHKエンタープライズ (企画制作), 1990. -- (NHK Vook Visual Book . スペシャル北極圏 ;1).</t>
  </si>
  <si>
    <t>19005679</t>
  </si>
  <si>
    <t>S297.8||S||2||J-06A-0952</t>
  </si>
  <si>
    <t>氷雪の民 / NHKエンタープライズ (企画制作), 1990. -- (NHK Vook Visual Book . スペシャル北極圏 ;2).</t>
  </si>
  <si>
    <t>19005680</t>
  </si>
  <si>
    <t>S297.8||S||3||J-06A-0952</t>
  </si>
  <si>
    <t>大氷海をゆく / NHKエンタープライズ (企画制作), 1990. -- (NHK Vook Visual Book . スペシャル北極圏 ;5).</t>
  </si>
  <si>
    <t>19005681</t>
  </si>
  <si>
    <t>S297.8||S||4||J-06A-0953</t>
  </si>
  <si>
    <t>流氷のかなたに : オーディオグラフィック / NHKエンタープライズ (企画制作), 1990. -- (NHK Vook Visual Book . スペシャル北極圏 ;4).</t>
  </si>
  <si>
    <t>19005682</t>
  </si>
  <si>
    <t>S297.8||S||5||J-06A-0955</t>
  </si>
  <si>
    <t>オーロラの下で : オーディオグラフィック / NHKエンタープライズ (企画制作), 1990. -- (NHK Vook Visual Book . スペシャル北極圏 ;5).</t>
  </si>
  <si>
    <t>19603978</t>
  </si>
  <si>
    <t>S302.1||I||||J-06B-0871</t>
  </si>
  <si>
    <t>日本文化を英語で語ろう : Talking about Japan in English. -- NHKサービスセンター, 1996. w.</t>
  </si>
  <si>
    <t>18511153</t>
  </si>
  <si>
    <t>S302.1||J||1||J-06A-0141</t>
  </si>
  <si>
    <t>JAPANESE CULTURE AND CUSTOMS. / (TELEJAPAN). -- TELEJAPAN INTERNATIONAL, 1986. -- (JAPAN TODAY).</t>
  </si>
  <si>
    <t>18511162</t>
  </si>
  <si>
    <t>S302.1||J||10||J-06A-0141</t>
  </si>
  <si>
    <t>PERFORMANCE AND DESIGN IN JAPAN. / (TELEJAPAN). -- TELEJAPAN INTERNATIONAL, 1986. -- (JAPAN TODAY).</t>
  </si>
  <si>
    <t>18511154</t>
  </si>
  <si>
    <t>S302.1||J||2||J-06A-0140</t>
  </si>
  <si>
    <t>JAPANESE FAVORITE DISHES. / (TELEJAPAN). -- TELEJAPAN INTERNATIONAL, 1986. -- (JAPAN TODAY).</t>
  </si>
  <si>
    <t>18511155</t>
  </si>
  <si>
    <t>S302.1||J||3||J-06A-0140</t>
  </si>
  <si>
    <t>EVERYDAY LIFE IN JAPAN. / (TELEJAPAN). -- TELEJAPAN INTERNATIONAL, 1986. -- (JAPAN TODAY).</t>
  </si>
  <si>
    <t>18511156</t>
  </si>
  <si>
    <t>S302.1||J||4||J-06A-0140</t>
  </si>
  <si>
    <t>JAPANESE CUSTOMS AND MANNERS. / (TELEJAPAN). -- TELEJAPAN INTERNATIONAL, 1986. -- (JAPAN TODAY).</t>
  </si>
  <si>
    <t>18511157</t>
  </si>
  <si>
    <t>S302.1||J||5||J-06A-0145</t>
  </si>
  <si>
    <t>JAPAN'S INDUSTRY. / (TELEJAPAN). -- TELEJAPAN INTERNATIONAL, 1986. -- (JAPAN TODAY).</t>
  </si>
  <si>
    <t>18511158</t>
  </si>
  <si>
    <t>S302.1||J||6||J-06A-0145</t>
  </si>
  <si>
    <t>JAPANESE ARTS AND CRAFTS. / (TELEJAPAN). -- TELEJAPAN INTERNATIONAL, 1986. -- (JAPAN TODAY).</t>
  </si>
  <si>
    <t>18511159</t>
  </si>
  <si>
    <t>S302.1||J||7||J-06A-0163</t>
  </si>
  <si>
    <t>JAPAN'S SPORTS. / (TELEJAPAN). -- TELEJAPAN INTERNATIONAL, 1986. -- (JAPAN TODAY).</t>
  </si>
  <si>
    <t>18511160</t>
  </si>
  <si>
    <t>S302.1||J||8||J-06A-0142</t>
  </si>
  <si>
    <t>CULTURAL EXCHANGES BETWEEN U.S./JAPAN. / (TELEJAPAN). -- TELEJAPAN INTERNATIONAL, 1986. -- (JAPAN TODAY).</t>
  </si>
  <si>
    <t>18511161</t>
  </si>
  <si>
    <t>S302.1||J||9||J-06A-0142</t>
  </si>
  <si>
    <t>GROWING UP IN JAPAN. / (TELEJAPAN). -- TELEJAPAN INTERNATIONAL, 1986. -- (JAPAN TODAY).</t>
  </si>
  <si>
    <t>18701294</t>
  </si>
  <si>
    <t>S302.34||D||1</t>
  </si>
  <si>
    <t>DEUTSCHLANDSPIEGEL II / (GEMCO) ; PT. 1. -- GEMCO, 1987. -- (GEMCO VIDEO PROGRAM).</t>
  </si>
  <si>
    <t>18701290</t>
  </si>
  <si>
    <t>DEUTSCHLANDSPIEGEL III / (GEMCO) ; PT. 1. -- GEMCO, 1987. -- (GEMCO VIDEO PROGRAM).</t>
  </si>
  <si>
    <t>18500001</t>
  </si>
  <si>
    <t>DEUTSCHLANDSPIEGEL I / (GEMCO) ; PT. 1. -- GEMCO, 1985. -- (GEMCO VIDEO PROGRAM).</t>
  </si>
  <si>
    <t>18912086</t>
  </si>
  <si>
    <t>S302.34||D||1||J-06A-0143</t>
  </si>
  <si>
    <t>DEUTSCHLANDSPIEGEL VI / (GEMCO) ; PT. 1. -- GEMCO, 1990. -- (GEMCO VIDEO PROGRAM).</t>
  </si>
  <si>
    <t>18701295</t>
  </si>
  <si>
    <t>S302.34||D||2</t>
  </si>
  <si>
    <t>DEUTSCHLANDSPIEGEL II / (GEMCO) ; PT. 2. -- GEMCO, 1987. -- (GEMCO VIDEO PROGRAM).</t>
  </si>
  <si>
    <t>18701291</t>
  </si>
  <si>
    <t>DEUTSCHLANDSPIEGEL III / (GEMCO) ; PT. 2. -- GEMCO, 1987. -- (GEMCO VIDEO PROGRAM).</t>
  </si>
  <si>
    <t>18500002</t>
  </si>
  <si>
    <t>DEUTSCHLANDSPIEGEL I / (GEMCO) ; PT. 2. -- GEMCO, 1985. -- (GEMCO VIDEO PROGRAM).</t>
  </si>
  <si>
    <t>18912087</t>
  </si>
  <si>
    <t>S302.34||D||2||J-06A-0143</t>
  </si>
  <si>
    <t>DEUTSCHLANDSPIEGEL VI / (GEMCO) ; PT. 2. -- GEMCO, 1990. -- (GEMCO VIDEO PROGRAM).</t>
  </si>
  <si>
    <t>18701292</t>
  </si>
  <si>
    <t>S302.34||D||3</t>
  </si>
  <si>
    <t>DEUTSCHLANDSPIEGEL III / (GEMCO) ; PT. 3. -- GEMCO, 1987. -- (GEMCO VIDEO PROGRAM).</t>
  </si>
  <si>
    <t>18701296</t>
  </si>
  <si>
    <t>DEUTSCHLANDSPIEGEL II / (GEMCO) ; PT. 3. -- GEMCO, 1987. -- (GEMCO VIDEO PROGRAM).</t>
  </si>
  <si>
    <t>18500003</t>
  </si>
  <si>
    <t>DEUTSCHLANDSPIEGEL I / (GEMCO) ; PT. 3. -- GEMCO, 1985. -- (GEMCO VIDEO PROGRAM).</t>
  </si>
  <si>
    <t>18912088</t>
  </si>
  <si>
    <t>S302.34||D||3||J-06A-0145</t>
  </si>
  <si>
    <t>DEUTSCHLANDSPIEGEL VI / (GEMCO) ; PT. 3. -- GEMCO, 1990. -- (GEMCO VIDEO PROGRAM).</t>
  </si>
  <si>
    <t>18701293</t>
  </si>
  <si>
    <t>S302.34||D||4</t>
  </si>
  <si>
    <t>DEUTSCHLANDSPIEGEL III / (GEMCO) ; PT. 4. -- GEMCO, 1987. -- (GEMCO VIDEO PROGRAM).</t>
  </si>
  <si>
    <t>18701297</t>
  </si>
  <si>
    <t>DEUTSCHLANDSPIEGEL II / (GEMCO) ; PT. 4. -- GEMCO, 1987. -- (GEMCO VIDEO PROGRAM).</t>
  </si>
  <si>
    <t>18500004</t>
  </si>
  <si>
    <t>DEUTSCHLANDSPIEGEL I / (GEMCO) ; PT. 4. -- GEMCO, 1985. -- (GEMCO VIDEO PROGRAM).</t>
  </si>
  <si>
    <t>18912089</t>
  </si>
  <si>
    <t>S302.34||D||4||J-06A-0163</t>
  </si>
  <si>
    <t>DEUTSCHLANDSPIEGEL VI / (GEMCO) ; PT. 4. -- GEMCO, 1990. -- (GEMCO VIDEO PROGRAM).</t>
  </si>
  <si>
    <t>19300080</t>
  </si>
  <si>
    <t>S302||J</t>
  </si>
  <si>
    <t>JAHRESRUECKBLIK, 1992 / (SPIEGEL TV). -- SPIEGEL TV, 1992.</t>
  </si>
  <si>
    <t>19503448</t>
  </si>
  <si>
    <t>S304||U||||J-06A-0942</t>
  </si>
  <si>
    <t>復活の時を待つ、ひよわな花・日本 : デフレ経済、上杉鷹山に学ぶ / 宇野 正美. -- リバティ情報研究所, 1995.</t>
  </si>
  <si>
    <t>19503412</t>
  </si>
  <si>
    <t>私たちの国、日本はどこへ行くのか : オウム事件とは何か / 宇野 正美. -- リバティ情報研究所, 1995.</t>
  </si>
  <si>
    <t>19503342</t>
  </si>
  <si>
    <t>19905640</t>
  </si>
  <si>
    <t>S309.3||M||||J-06A-0500</t>
  </si>
  <si>
    <t>Marx ・ Engels, Ausgewählte Werke. -- Directmedia Publ, 1998. -- (Digitale Bibliothek ; Bd. 11). w.</t>
  </si>
  <si>
    <t>19402657</t>
  </si>
  <si>
    <t>S312.34||D</t>
  </si>
  <si>
    <t>DIE STASI-ROLLE : GESCHICHTEN AUS DEM MFS / (SPIEGEL TV). -- SPIEGELTV, 19--.</t>
  </si>
  <si>
    <t>19403433</t>
  </si>
  <si>
    <t>S312.34||J</t>
  </si>
  <si>
    <t>JAHRESRUECKBLICK : SPIEGEL TV'93 / (SPIEGEL TV). -- SPIEGEL TV, 1994.</t>
  </si>
  <si>
    <t>19403434</t>
  </si>
  <si>
    <t>S312.34||R</t>
  </si>
  <si>
    <t>ROSTOCK MOELLN SOLINGEN : DIE DEUTSCHEN UND IHRE BRANDSTIFTER / (SPIEGEL TV). -- SPIEGEL TV, 199-.</t>
  </si>
  <si>
    <t>18811784</t>
  </si>
  <si>
    <t>S312.53||H||1</t>
  </si>
  <si>
    <t>日高義樹のワシントン・インサイド情報 / 日高義樹 ; vol.1 - vol.12. -- NHKエンタープライズ, 1988. t.</t>
  </si>
  <si>
    <t>18812706</t>
  </si>
  <si>
    <t>S312.53||H||10</t>
  </si>
  <si>
    <t>18813396</t>
  </si>
  <si>
    <t>S312.53||H||11</t>
  </si>
  <si>
    <t>18901453</t>
  </si>
  <si>
    <t>S312.53||H||12</t>
  </si>
  <si>
    <t>18811785</t>
  </si>
  <si>
    <t>S312.53||H||2</t>
  </si>
  <si>
    <t>18811786</t>
  </si>
  <si>
    <t>S312.53||H||3</t>
  </si>
  <si>
    <t>18811787</t>
  </si>
  <si>
    <t>S312.53||H||4</t>
  </si>
  <si>
    <t>18811788</t>
  </si>
  <si>
    <t>S312.53||H||5</t>
  </si>
  <si>
    <t>18811789</t>
  </si>
  <si>
    <t>S312.53||H||6</t>
  </si>
  <si>
    <t>18811790</t>
  </si>
  <si>
    <t>S312.53||H||7</t>
  </si>
  <si>
    <t>18811791</t>
  </si>
  <si>
    <t>S312.53||H||8</t>
  </si>
  <si>
    <t>18811792</t>
  </si>
  <si>
    <t>S312.53||H||9</t>
  </si>
  <si>
    <t>19312489</t>
  </si>
  <si>
    <t>S319.1||P||||J-07B-578</t>
  </si>
  <si>
    <t>プロトコール「国際儀礼の基本」 / 世界の動き社 (編) ; マニュアル. -- (日商岩井ビデオフォーラム).</t>
  </si>
  <si>
    <t>19312487</t>
  </si>
  <si>
    <t>S319.1||P||||J-07B-589</t>
  </si>
  <si>
    <t>プロトコール「国際儀礼の基本」 / 世界の動き社 [企画協力] ; 基礎編. -- (日商岩井ビデオフォーラム).</t>
  </si>
  <si>
    <t>19312486</t>
  </si>
  <si>
    <t>プロトコール「国際儀礼の基本」 / 世界の動き社 [企画協力] ; ビジネスマナー編. -- (日商岩井ビデオフォーラム).</t>
  </si>
  <si>
    <t>19106947</t>
  </si>
  <si>
    <t>S319.1||R</t>
  </si>
  <si>
    <t>真の国際化とは : ライシャワーから日本の次の世代へ / エドウィン・O.ライシャワー著 ; 國弘正雄訳 ; :セット - 付属資料2. -- チャールズ・イー・タトル出版, 1988.</t>
  </si>
  <si>
    <t>18612000</t>
  </si>
  <si>
    <t>S319.8||H</t>
  </si>
  <si>
    <t>ヒロシマ ナガサキ : カク センソウ ノ モタラス モノ / イワナミ エイガ セイサクジヨ, 1987.</t>
  </si>
  <si>
    <t>18700432</t>
  </si>
  <si>
    <t>10101749</t>
  </si>
  <si>
    <t>S319.9||H||||J-06A-0608</t>
  </si>
  <si>
    <t>平和への行動 : PeaceKeeping Operations. -- [出版者不明], 19--. v.</t>
  </si>
  <si>
    <t>19911590</t>
  </si>
  <si>
    <t>S320.33||B||||J-06A-0854</t>
  </si>
  <si>
    <t>ビジネス・法律用語対訳辞典 : 英和・和英 : EPWINGインタープレス版. -- 日外アソシエーツ, 2000. w.</t>
  </si>
  <si>
    <t>19703593</t>
  </si>
  <si>
    <t>S329.21||H||||J-06A-0605</t>
  </si>
  <si>
    <t>国際人権を知っていますか : 国連と市民のとりくみ / ヒューライツ大阪 (編). -- ヒューライツ大阪, 1997. -- (ヒューライツ大阪「国際人権シリーズ」).</t>
  </si>
  <si>
    <t>19802235</t>
  </si>
  <si>
    <t>S329.33||H||||J-06A-0605</t>
  </si>
  <si>
    <t>持続可能な開発を目指して : 国際連合地域開発センターの活動 / 放送大学学園メデイア教育開発センター (製作). -- 放送大学教育振興会, 19--. -- (放送大学ビデオ教材).</t>
  </si>
  <si>
    <t>19303711</t>
  </si>
  <si>
    <t>S329.5||K||||J-06A-0609</t>
  </si>
  <si>
    <t>国連平和維持活動 : わたしたちの国際平和協力 / 日本広報センタ- (企画), 1993.</t>
  </si>
  <si>
    <t>91938001</t>
  </si>
  <si>
    <t>S329.5||N||||J-06A-0607</t>
  </si>
  <si>
    <t>国連平和維持活動 : カンボデイアからの報告 / 日本広報センタ- (企画). -- [出版者不明].</t>
  </si>
  <si>
    <t>19507243</t>
  </si>
  <si>
    <t>S329.5||O||||J-06A-0608</t>
  </si>
  <si>
    <t>教えて!PKO : 国連平和維持活動のあゆみ / 総理府国際平和協力本部事務局企画制作. -- 総理府国際平和協力本部事務局, 1995. v.</t>
  </si>
  <si>
    <t>19706070</t>
  </si>
  <si>
    <t>S329.5||S||||J-06A-0608</t>
  </si>
  <si>
    <t>ゴラン高原PKO : 中東和平への貢献 / 総理府国際平和協力本部事務局 (企画). -- 日本広報センター.</t>
  </si>
  <si>
    <t>19904814</t>
  </si>
  <si>
    <t>S330.59||D||99||J-06A-0865</t>
  </si>
  <si>
    <t>ダイヤモンド日本銀行金融・経済データ / 日本銀行調査統計局 ; 1999. -- ダイヤモンド社, 1999.</t>
  </si>
  <si>
    <t>08211680</t>
  </si>
  <si>
    <t>S331.19||S||2</t>
  </si>
  <si>
    <t>接続産業連関表 昭和40-45-50年 / [通商産業調査会経済統計情報センタ-] (編), 1982.</t>
  </si>
  <si>
    <t>08211681</t>
  </si>
  <si>
    <t>S331.19||S||3</t>
  </si>
  <si>
    <t>接続産業連関表 昭和40-45-50年 / [通商産業調査会経済統計情報センタ-] (編) ; 第3巻, 1982.</t>
  </si>
  <si>
    <t>S331.19||S||55</t>
  </si>
  <si>
    <t>08322935</t>
  </si>
  <si>
    <t>産業連関表 全国表 基本表 / [通商産業調査会] ; 昭和55年, 1984.</t>
  </si>
  <si>
    <t>19902232</t>
  </si>
  <si>
    <t>S333.8||G||||J-06A-0960</t>
  </si>
  <si>
    <t>ODAって何だろう? : 政府開発援助の現場から / 外務省経済協力局企画 ; 国際協力推進協会, 日本テレビビデオ制作. -- ODA, 1999. -- (毎日ビデオライブラリー). v.</t>
  </si>
  <si>
    <t>19800004</t>
  </si>
  <si>
    <t>S335.035||S||98||J-06B-0699</t>
  </si>
  <si>
    <t>サンケイデータブック / [産経新聞メディックス編] ; 98, 会社・団体編, 99, 会社・団体編. -- CD-ROM版. -- 産経新聞メディックス, 1998.</t>
  </si>
  <si>
    <t>19808919</t>
  </si>
  <si>
    <t>S335.035||S||99||J-06B-0701</t>
  </si>
  <si>
    <t>19604055</t>
  </si>
  <si>
    <t>S335||N||||J-06B-0679</t>
  </si>
  <si>
    <t>企業・ビジネス情報 : 日経ビジネスデータベースCD-ROM / 日本経済新聞社, NECインターチャンネル ; 95. -- Windows版. -- 日本経済新聞社, 1996. w.</t>
  </si>
  <si>
    <t>10100681</t>
  </si>
  <si>
    <t>S336.1||O</t>
  </si>
  <si>
    <t>OR事典2000 / 日本オペレーションズ・リサーチ学会編. -- 日本オペレーションズ・リサーチ学会, 2000. w.</t>
  </si>
  <si>
    <t>91990919</t>
  </si>
  <si>
    <t>S336.47||I||||J-06A-0938</t>
  </si>
  <si>
    <t>インストラクター養成講座 : 研修で成果をあげる原則と技術 / [レビック]. -- レビック.</t>
  </si>
  <si>
    <t>08218551</t>
  </si>
  <si>
    <t>S336.47||K</t>
  </si>
  <si>
    <t>面接試験 / [東映教育映像] (編), 1982. -- (企業内教育シリ-ズ).</t>
  </si>
  <si>
    <t>18905286</t>
  </si>
  <si>
    <t>S336.47||K||1||J-06A-0940</t>
  </si>
  <si>
    <t>管理者の基本心得 / PHP研究所 (制作・著作), 1989. -- (PHPビデオセミナー . 管理者の「使命と役割」 ;1).</t>
  </si>
  <si>
    <t>18905287</t>
  </si>
  <si>
    <t>S336.47||K||2||J-06A-0940</t>
  </si>
  <si>
    <t>「部・課」を発展させる戦略の考え方・進め方 / PHP研究所 (制作・著作), 1989. -- (PHPビデオセミナー . 管理者の「使命と役割」 ;2).</t>
  </si>
  <si>
    <t>18905288</t>
  </si>
  <si>
    <t>S336.47||K||3||J-06A-0940</t>
  </si>
  <si>
    <t>実力ある社員にするための部下育成の考え方・進め方 / PHP研究所 (制作・著作), 1989. -- (PHPビデオセミナー . 管理者の「使命と役割」 ;3).</t>
  </si>
  <si>
    <t>18905289</t>
  </si>
  <si>
    <t>S336.47||K||4||J-06A-0940</t>
  </si>
  <si>
    <t>数値に基づく業績管理の考え方・進め方 / PHP研究所 (制作・著作), 1989. -- (PHPビデオセミナー . 管理者の「使命と役割」 ;4).</t>
  </si>
  <si>
    <t>18905290</t>
  </si>
  <si>
    <t>S336.47||K||5||J-06A-0940</t>
  </si>
  <si>
    <t>組織全体のレベル・アップを図る職場活性化の考え方・進め方 / PHP研究所 (制作・著作), 1989. -- (PHPビデオセミナー . 管理者の「使命と役割」 ;5).</t>
  </si>
  <si>
    <t>18905291</t>
  </si>
  <si>
    <t>S336.47||K||6||J-06A-0939</t>
  </si>
  <si>
    <t>組織力を活かしたリーダーシップ発揮の心得 / PHP研究所 (制作・著作), 1989. -- (PHPビデオセミナー . 管理者の「使命と役割」 ;6).</t>
  </si>
  <si>
    <t>18905280</t>
  </si>
  <si>
    <t>S336.47||S||1||J-06A-0939</t>
  </si>
  <si>
    <t>知っておくべき仕事の基本 / PHP研究所 (制作・著作), 1989. -- (PHPビデオセミナー . 新入社員研修ビデオプログラム : 社会人としての心と形を知る ;1).</t>
  </si>
  <si>
    <t>18905281</t>
  </si>
  <si>
    <t>S336.47||S||2||J-06A-0939</t>
  </si>
  <si>
    <t>周囲を思いやる応対・応接 / PHP研究所 (制作・著作), 1989. -- (PHPビデオセミナー . 新入社員研修ビデオプログラム : 社会人としての心と形を知る ;2).</t>
  </si>
  <si>
    <t>18905282</t>
  </si>
  <si>
    <t>S336.47||S||3||J-06A-0939</t>
  </si>
  <si>
    <t>正しくわかりやすい文書作成 / PHP研究所 (制作・著作), 1989. -- (PHPビデオセミナー . 新入社員研修ビデオプログラム : 社会人としての心と形を知る ;3).</t>
  </si>
  <si>
    <t>18905283</t>
  </si>
  <si>
    <t>S336.47||S||4||J-06A-0938</t>
  </si>
  <si>
    <t>心を伝えるための電話のルール / PHP研究所 (制作・著作), 1989. -- (PHPビデオセミナー . 新入社員研修ビデオプログラム : 社会人としての心と形を知る ;4).</t>
  </si>
  <si>
    <t>18905284</t>
  </si>
  <si>
    <t>S336.47||S||5||J-06A-0938</t>
  </si>
  <si>
    <t>やる気が生まれる能力開発 / PHP研究所 (制作・著作), 1989. -- (PHPビデオセミナー . 新入社員研修ビデオプログラム : 社会人としての心と形を知る ;5).</t>
  </si>
  <si>
    <t>18905285</t>
  </si>
  <si>
    <t>S336.47||S||B.||J-06A-0938</t>
  </si>
  <si>
    <t>研修ビデオプログラムの進め方 : インストラクター用ビデオ / PHP研究所 (制作・著作), 1989. -- (PHPビデオセミナー . 新入社員研修ビデオプログラム : 社会人としての心と形を知る ;ベツカン).</t>
  </si>
  <si>
    <t>19608587</t>
  </si>
  <si>
    <t>S336.57||N||||J-06A-0494</t>
  </si>
  <si>
    <t>スタートWord95 : 入門編 / 日本ウィルソン・ラーニング株式会社 (企画・制作). -- 日本ウィルソン・ラーニング株式会社, 1996. -- (見て学ぶウィルソンマルチメディアシリーズ).</t>
  </si>
  <si>
    <t>19608588</t>
  </si>
  <si>
    <t>パワーアップWord95 : 応用編 / 日本ウィルソン・ラーニング株式会社 (企画・制作). -- 日本ウィルソン・ラーニング株式会社, 1996. -- (見て学ぶウィルソンマルチメディアシリーズ).</t>
  </si>
  <si>
    <t>19608589</t>
  </si>
  <si>
    <t>S336.57||N||||J-06A-0860</t>
  </si>
  <si>
    <t>パワープラスWord95 / 日本ウィルソン・ラーニング株式会社 (企画・制作). -- 日本ウィルソン・ラーニング株式会社, 1996. -- (見て学ぶウィルソンマルチメディアシリーズ).</t>
  </si>
  <si>
    <t>19808198</t>
  </si>
  <si>
    <t>S336.57||R||||J-06A-0855</t>
  </si>
  <si>
    <t>RECOGNITA PLUS 4.0 : OCR SOFTWARE FOR WINDOWS 95 AND WINDOWS NT / (RECOGNITA). -- RECOGNITA, 1998.</t>
  </si>
  <si>
    <t>08300906</t>
  </si>
  <si>
    <t>S336.58||O</t>
  </si>
  <si>
    <t>OAの考え方と進め方 : 岡村製作所におけるOAの事例 / 日本能率協会, 1982.</t>
  </si>
  <si>
    <t>18802599</t>
  </si>
  <si>
    <t>S336.8||S||1</t>
  </si>
  <si>
    <t>資金表の作り方・見方. -- 日本経済新聞社, 199-. -- (日経VIDEO . 資金繰りの実務 / 日本経済新聞社企画・制作 ; 1). v.</t>
  </si>
  <si>
    <t>18802600</t>
  </si>
  <si>
    <t>S336.8||S||2</t>
  </si>
  <si>
    <t>資金調達の方法と注意点. -- 日本経済新聞社, 199-. -- (日経VIDEO . 資金繰りの実務 / 日本経済新聞社企画・制作 ; 2). v.</t>
  </si>
  <si>
    <t>18802596</t>
  </si>
  <si>
    <t>S336.83||K||1</t>
  </si>
  <si>
    <t>経営分析の手法と体系 / 竹内 毅 (監修), 1988. -- (経営分析実践テクニック ;1).</t>
  </si>
  <si>
    <t>18802597</t>
  </si>
  <si>
    <t>S336.83||K||2</t>
  </si>
  <si>
    <t>企業の業績を読む / 竹内 毅 (監修), 1988. -- (経営分析実践テクニック ;2).</t>
  </si>
  <si>
    <t>18802598</t>
  </si>
  <si>
    <t>S336.83||K||3</t>
  </si>
  <si>
    <t>企業の病理を読む / 竹内 毅 (監修), 1988. -- (経営分析実践テクニック ;3).</t>
  </si>
  <si>
    <t>19206299</t>
  </si>
  <si>
    <t>S336.85||G||2</t>
  </si>
  <si>
    <t>製品原価算定と経営管理 / [日本経済新聞社]. -- (日経VIDEO . 原価計算の基礎知識 ;2).</t>
  </si>
  <si>
    <t>18803075</t>
  </si>
  <si>
    <t>S336.91||D||1</t>
  </si>
  <si>
    <t>日常の簿記 : 仕訳から転記まで. -- 日本経済新聞社, 199-. -- (日経VIDEO . だれにもわかる簿記の仕組み ; 1). v.</t>
  </si>
  <si>
    <t>18803076</t>
  </si>
  <si>
    <t>S336.91||D||2</t>
  </si>
  <si>
    <t>決算の簿記 : 試算表から財務諸表まで. -- 日本経済新聞社, 199-. -- (日経VIDEO . だれにもわかる簿記の仕組み ; 2). v.</t>
  </si>
  <si>
    <t>18803077</t>
  </si>
  <si>
    <t>S336.92||D||1</t>
  </si>
  <si>
    <t>財務諸表の仕組み. -- 日本経済新聞社, 198-. -- (日経VIDEO . だれにもわかる財務諸表 ; 1 基礎編). v.</t>
  </si>
  <si>
    <t>18803078</t>
  </si>
  <si>
    <t>S336.92||D||2</t>
  </si>
  <si>
    <t>会社を見るポイント. -- 日本経済新聞社, 198-. -- (日経VIDEO . だれにもわかる財務諸表 ; 2 応用編). v.</t>
  </si>
  <si>
    <t>10302812</t>
  </si>
  <si>
    <t>S336||K||||J-07B-76</t>
  </si>
  <si>
    <t>環境経営 : 理論と実践 先進企業の実例に学ぶ、環境時代のマネジメント手法 / 国際ネットワーク大学コンソーシアム編. -- 日経BP社, 2003.</t>
  </si>
  <si>
    <t>18502815</t>
  </si>
  <si>
    <t>S336||S</t>
  </si>
  <si>
    <t>新・問題発見解決の手法 / システム・デザイン研究所, 1984.</t>
  </si>
  <si>
    <t>18502812</t>
  </si>
  <si>
    <t>S336||S||1</t>
  </si>
  <si>
    <t>新・問題発見解決の手法 / [システム・デザイン研究所] ; 第1巻, 1984.</t>
  </si>
  <si>
    <t>18502813</t>
  </si>
  <si>
    <t>S336||S||2</t>
  </si>
  <si>
    <t>新・問題発見解決の手法 / [システム・デザイン研究所] ; 第2巻, 1984.</t>
  </si>
  <si>
    <t>18502814</t>
  </si>
  <si>
    <t>S336||S||3</t>
  </si>
  <si>
    <t>新・問題発見解決の手法 / [システム・デザイン研究所] ; 第3巻, 1984.</t>
  </si>
  <si>
    <t>19507252</t>
  </si>
  <si>
    <t>S338.15||K||||J-06A-0605</t>
  </si>
  <si>
    <t>かぶ号は風に乗って : 株式の役割と株式投資 / 日本証券業協会 (企画・制作). -- 日本証券業協会.</t>
  </si>
  <si>
    <t>19704192</t>
  </si>
  <si>
    <t>S352.2||C||||J-06A-0860</t>
  </si>
  <si>
    <t>中國富力 / 綜研, 中国国家統計局企画・編集 ; '97年版 - 2000-2001年版 CD-ROM付. -- NECクリエイティブ, 1997.</t>
  </si>
  <si>
    <t>19805306</t>
  </si>
  <si>
    <t>S366.29||D||||J-06A-0594</t>
  </si>
  <si>
    <t>成功する就職活動 / ダイヤモンド・ビッグ社 (企画・制作) ; Uターン編. -- ダイヤモンド・ビッグ社.</t>
  </si>
  <si>
    <t>19604900</t>
  </si>
  <si>
    <t>成功する就職活動 / ダイヤモンド・ビッグ社 (企画・制作) ; 求められる人材編. -- ダイヤモンド・ビッグ社.</t>
  </si>
  <si>
    <t>19604898</t>
  </si>
  <si>
    <t>成功する就職活動 / ダイヤモンド・ビッグ社 (企画・制作) ; 自己分析編. -- ダイヤモンド・ビッグ社.</t>
  </si>
  <si>
    <t>19604899</t>
  </si>
  <si>
    <t>成功する就職活動 / ダイヤモンド・ビッグ社 (企画・制作) ; 会社の選び方編. -- ダイヤモンド・ビッグ社.</t>
  </si>
  <si>
    <t>19604901</t>
  </si>
  <si>
    <t>S366.29||D||||J-06A-0597</t>
  </si>
  <si>
    <t>就職活動 / ダイヤモンド・ビッグ社 (企画) ; 面接編 ′95. -- ダイヤモンド・ビッグ社, 1994.</t>
  </si>
  <si>
    <t>19604902</t>
  </si>
  <si>
    <t>入社内定への道 / ダイヤモンド・ビッグ社 (企画) ; ′95. -- ダイヤモンド・ビッグ社, 1994.</t>
  </si>
  <si>
    <t>19604903</t>
  </si>
  <si>
    <t>S366.29||D||1||J-06A-0595</t>
  </si>
  <si>
    <t>常識&amp;マナー : 就職活動を始める前に / ダイヤモンド・ビッグ社 (企画・制作) ; 1. -- ダイヤモンド・ビッグ社, 1993.</t>
  </si>
  <si>
    <t>19604904</t>
  </si>
  <si>
    <t>S366.29||D||2||J-06A-0595</t>
  </si>
  <si>
    <t>常識&amp;マナー : 就職活動を始める前に / ダイヤモンド・ビッグ社 (企画・制作) ; 2. -- ダイヤモンド・ビッグ社, 1993.</t>
  </si>
  <si>
    <t>19800563</t>
  </si>
  <si>
    <t>S366.29||V||16||J-06A-0937</t>
  </si>
  <si>
    <t>21世紀の福祉の仕事 ; 社会福祉士・ケースワーカー篇 - ボランティア篇. -- ゆまに書房, 1997. -- (ビデオによる職業ガイド ; 16-20). v.</t>
  </si>
  <si>
    <t>19800564</t>
  </si>
  <si>
    <t>S366.29||V||17||J-06A-0938</t>
  </si>
  <si>
    <t>19800565</t>
  </si>
  <si>
    <t>S366.29||V||18||J-06A-0937</t>
  </si>
  <si>
    <t>19800566</t>
  </si>
  <si>
    <t>S366.29||V||19||J-06A-0937</t>
  </si>
  <si>
    <t>19800567</t>
  </si>
  <si>
    <t>S366.29||V||20||J-06A-0937</t>
  </si>
  <si>
    <t>19805305</t>
  </si>
  <si>
    <t>S366.38||K||||J-06A-0931</t>
  </si>
  <si>
    <t>I am a child! : 働かされる子供たち / 国際労働事務局(ILO) (制作). -- 日本語版. -- ILO東京支局, 1998.</t>
  </si>
  <si>
    <t>10301579</t>
  </si>
  <si>
    <t>S369.2||C||||J-06A-0608</t>
  </si>
  <si>
    <t>ちょっと勇気をだして : わたしたちの雲仙・長崎への旅 / 大阪精神薄弱者育成会企画 ; メディアミックス製作. -- 大阪精神薄弱者育成会, [1994], 1994. v.</t>
  </si>
  <si>
    <t>19510231</t>
  </si>
  <si>
    <t>S369.31||S||||J-07B-581</t>
  </si>
  <si>
    <t>ドキュメント・神戸72時間の記録 / NHKビデオ「震度7・阪神大震災の教訓」制作委員会[ほか]企画・制作. -- NHKビデオ「震度7・阪神大震災の教訓」制作委員会, 1995. -- (NHKビデオ . 震度7・阪神大震災の教訓). v.</t>
  </si>
  <si>
    <t>19510232</t>
  </si>
  <si>
    <t>こころのケアとボランティア : 避難生活への支援 / NHKビデオ「震度7・阪神大震災の教訓」制作委員会[ほか]企画・制作. -- NHKビデオ「震度7・阪神大震災の教訓」制作委員会, 1995. -- (NHKビデオ . 震度7・阪神大震災の教訓). v.</t>
  </si>
  <si>
    <t>19510229</t>
  </si>
  <si>
    <t>震度7・阪神大震災の教訓 : ぐらっときたら(いのちを守る防災術) / NHKビデオ「震度7・阪神大震災の教訓」制作委員会 [ほか] (企画・制作・発行). -- NHKビデオ「震度7・阪神大震災の教訓」制作委員会, 1995. -- (NHKビデオ).</t>
  </si>
  <si>
    <t>19510230</t>
  </si>
  <si>
    <t>ライフラインの切断と火災 : 崩壊した市民生活 / NHKビデオ「震度7・阪神大震災の教訓」制作委員会[ほか]企画・制作. -- NHKビデオ「震度7・阪神大震災の教訓」制作委員会, 1995. -- (NHKビデオ . 震度7・阪神大震災の教訓). v.</t>
  </si>
  <si>
    <t>19510233</t>
  </si>
  <si>
    <t>震度7・阪神大震災の教訓 : 家屋崩壊(あなたの家は万全か) / NHKビデオ「震度7・阪神大震災の教訓」制作委員会 [ほか] (企画・制作・発行). -- NHKビデオ「震度7・阪神大震災の教訓」制作委員会, 1995. -- (NHKビデオ).</t>
  </si>
  <si>
    <t>19702175</t>
  </si>
  <si>
    <t>S371.5||S||1||J-06A-0596</t>
  </si>
  <si>
    <t>教育は芸術だ. -- 栄光教育文化研究所, 199-. -- (子安美知子さんとたどるシュタイナーの世界 ; 1 . 自由への教育 ; 1). v.</t>
  </si>
  <si>
    <t>19702176</t>
  </si>
  <si>
    <t>S371.5||S||2||J-06A-0596</t>
  </si>
  <si>
    <t>教室は社会へ広がる. -- 栄光教育文化研究所, 199-. -- (子安美知子さんとたどるシュタイナーの世界 ; 2 . 自由への教育 ; 2). v.</t>
  </si>
  <si>
    <t>19702177</t>
  </si>
  <si>
    <t>S371.5||S||3||J-06A-0600</t>
  </si>
  <si>
    <t>シュタイナー教育の原点へ. -- 栄光教育文化研究所, 199-. -- (子安美知子さんとたどるシュタイナーの世界 ; 3 . 自由への教育 ; 3). v.</t>
  </si>
  <si>
    <t>19702178</t>
  </si>
  <si>
    <t>S371.5||S||4||J-06A-0603</t>
  </si>
  <si>
    <t>光とともに大地に生きる ; 農業と共同体. -- 栄光教育文化研究所, 199-. -- (子安美知子さんとたどるシュタイナーの世界 ; 4 . シュタイナーの思想と社会実践 ; 1). v.</t>
  </si>
  <si>
    <t>19702179</t>
  </si>
  <si>
    <t>S371.5||S||5||J-06A-0597</t>
  </si>
  <si>
    <t>人と社会を癒す ; 医療と金融. -- 栄光教育文化研究所, 199-. -- (子安美知子さんとたどるシュタイナーの世界 ; 5 . シュタイナーの思想と社会実践 ; 2). v.</t>
  </si>
  <si>
    <t>19001826</t>
  </si>
  <si>
    <t>S373.7||K||1||J-07B-585</t>
  </si>
  <si>
    <t>教職ゼミナール : 教員試験ビデオ講座 /協同教育研究会制作著作 ; 1, 2, 3. -- 協同出版(発売). v.</t>
  </si>
  <si>
    <t>19001827</t>
  </si>
  <si>
    <t>S373.7||K||2||J-07B-585</t>
  </si>
  <si>
    <t>19001828</t>
  </si>
  <si>
    <t>S373.7||K||3||J-06A-0605</t>
  </si>
  <si>
    <t>19006002</t>
  </si>
  <si>
    <t>S374.97||G||||J-06A-0605</t>
  </si>
  <si>
    <t>シンナーの害 / [アーニ出版], 1984. -- (北沢杏子レポート . 害シリーズ).</t>
  </si>
  <si>
    <t>10301315</t>
  </si>
  <si>
    <t>S375.199||K||||J-07B-590</t>
  </si>
  <si>
    <t>体験から考える「情報モラル」. -- 放送大学教育振興会, 20--. -- (高等学校「情報」教員養成教材 / メディア教育開発センター企画・制作 ; 022003). v.</t>
  </si>
  <si>
    <t>10301314</t>
  </si>
  <si>
    <t>情報の表現とデザイン. -- 放送大学教育振興会, 20--. -- (高等学校「情報」教員養成教材 / メディア教育開発センター企画・制作 ; 022003). v.</t>
  </si>
  <si>
    <t>19808575</t>
  </si>
  <si>
    <t>S375.893||E||4</t>
  </si>
  <si>
    <t>TEACHING ESL READING / LOUISIANA PUBLIC BROADCASTING. -- GEMCO, 1991. -- (ESL: METHODS &amp; CURRICULUM DESIGN).</t>
  </si>
  <si>
    <t>19204731</t>
  </si>
  <si>
    <t>S376.1||T||||J-06A-0804</t>
  </si>
  <si>
    <t>PRESCHOOL IN THREE CULTURES : JAPAN, CHINA, AND THE UNITED STATES / TOBIN, JOSEPH JAY (ET AL.). -- YALE UNIV. PR., 1989.</t>
  </si>
  <si>
    <t>19008138</t>
  </si>
  <si>
    <t>S377.6||S||101||J-07B-579</t>
  </si>
  <si>
    <t>イギリス留学 : 語学学校から大学進学まで / ダイヤモンド・ビッグ社 (製作・著作), 1990. -- (地球の歩き方 : ビデオ版 . 成功する留学 ;101).</t>
  </si>
  <si>
    <t>19008139</t>
  </si>
  <si>
    <t>S377.6||S||102||J-07B-579</t>
  </si>
  <si>
    <t>アメリカ留学. -- ダイヤモンド・ビッグ社 (販売), 199-. -- (地球の歩き方 : VIDEO / ダイヤモンド・ビック社製作・著作 ; イースト制作 . 成功する留学 ; 102). v.</t>
  </si>
  <si>
    <t>18905128</t>
  </si>
  <si>
    <t>S379||K||||J-06A-0960</t>
  </si>
  <si>
    <t>教育・文化〜生涯学習〜 : ゆとりと生きがいを求めて / 日本広報協会 (企画・制作), 1989. -- (ビデオライブラリー).</t>
  </si>
  <si>
    <t>19409389</t>
  </si>
  <si>
    <t>S382.1||F||1||J-06A-0226</t>
  </si>
  <si>
    <t>結い-仕事の歌- : ふるさとの昔の仕事と暮らし / 長野県飯田中央農業協同組合 (企画) ; 全国農村映画協会 (製作). -- 農山漁村文化協会, 1988. -- (ふるさと絵本歳時記 ;1).</t>
  </si>
  <si>
    <t>19409390</t>
  </si>
  <si>
    <t>S382.1||F||2||J-06A-0226</t>
  </si>
  <si>
    <t>石は見ていた : ふるさとの昔の助けあい / 長野県飯田中央農業協同組合 (企画) ; 全国農村映画協会 (製作). -- 農山漁村文化協会, 1988. -- (ふるさと絵本歳時記 ;2).</t>
  </si>
  <si>
    <t>18900166</t>
  </si>
  <si>
    <t>S383.8||S||1||J-06A-0303</t>
  </si>
  <si>
    <t>一滴の血も生かす(肉) / NHKエンタープライズ (企画制作), 1988. -- (食のルーツ・5万キロの旅 ;1).</t>
  </si>
  <si>
    <t>18900167</t>
  </si>
  <si>
    <t>S383.8||S||2||J-06A-0310</t>
  </si>
  <si>
    <t>一粒の麦の華麗な変身(パン) / NHKエンタープライズ (企画制作), 1988. -- (食のルーツ・5万キロの旅 ;2).</t>
  </si>
  <si>
    <t>18900168</t>
  </si>
  <si>
    <t>S383.8||S||3||J-06A-0310</t>
  </si>
  <si>
    <t>遊牧の民の遺産(乳製品) / NHKエンタープライズ (企画制作), 1988. -- (食のルーツ・5万キロの旅 ;3).</t>
  </si>
  <si>
    <t>18900169</t>
  </si>
  <si>
    <t>S383.8||S||4||J-06A-0303</t>
  </si>
  <si>
    <t>アンデスの贈りもの(ジャガイモ) / NHKエンタープライズ (企画制作), 1988. -- (食のルーツ・5万キロの旅 ;4).</t>
  </si>
  <si>
    <t>18900170</t>
  </si>
  <si>
    <t>S383.8||S||5||J-06A-0303</t>
  </si>
  <si>
    <t>大いなるアジアの恵み(米) / NHKエンタープライズ (企画制作), 1988. -- (食のルーツ・5万キロの旅 ;5).</t>
  </si>
  <si>
    <t>18911862</t>
  </si>
  <si>
    <t>S386.34||C</t>
  </si>
  <si>
    <t>CHRISTMAS IN GERMANY = WEIHNACHTEN IN DEUTSCHLAND / NOLAN, MARY LEE. -- EDUCATIONAL FILMSTRIPS, 1990. -- (EDUCATIONAL VIDEO).</t>
  </si>
  <si>
    <t>19001246</t>
  </si>
  <si>
    <t>S386.34||G</t>
  </si>
  <si>
    <t>DAS GROSSE OKTOBERFEST STIMMUNGS VIDEO VON DER MUENCHNER WIES'N! / (PANTOFFEL-KINO). -- PANTOFFEL-KINO, 1988.</t>
  </si>
  <si>
    <t>18507948</t>
  </si>
  <si>
    <t>S388.34||K</t>
  </si>
  <si>
    <t>SCHWAENKE AUS MUENDLICHER UEBERLIEFERUNG. / KUENZIG, JOHANNES | WERNER, WALTRAUT (HRSG.). -- INSTITUT FUER OSTDEUTSCHE VOLKSKUNDE, 1973.</t>
  </si>
  <si>
    <t>18507945</t>
  </si>
  <si>
    <t>VOLKSLESESTOFF IN MUENDLICHER UEBERLIEFERUNG. / KUENZIG, JOHANNES | WERNER-KUENZIG, WALTRAUT (HRSG.). -- INSTITUT FUER OSTDEUTSCHE VOLKSKUNDE, 1978.</t>
  </si>
  <si>
    <t>19806242</t>
  </si>
  <si>
    <t>S389.227||S||1||J-06A-0103</t>
  </si>
  <si>
    <t>厳冬に耐える : 再生への模索 / Nomad (企画・制作). -- 農山漁村文化協会, 1998. -- (四季遊牧 : ツェルゲルの人々 ;1).</t>
  </si>
  <si>
    <t>19806243</t>
  </si>
  <si>
    <t>S389.227||S||2||J-06A-0103</t>
  </si>
  <si>
    <t>春を待つ、そして夏 : 試行を重ねる / Nomad (企画・制作). -- 農山漁村文化協会, 1998. -- (四季遊牧 : ツェルゲルの人々 ;2).</t>
  </si>
  <si>
    <t>19806244</t>
  </si>
  <si>
    <t>S389.227||S||3||J-06A-0103</t>
  </si>
  <si>
    <t>忍び寄る秋 : 歓喜、そして思索 / Nomad (企画・制作). -- 農山漁村文化協会, 1998. -- (四季遊牧 : ツェルゲルの人々 ;3).</t>
  </si>
  <si>
    <t>18404416</t>
  </si>
  <si>
    <t>S389.239||M||||J-06A-0213</t>
  </si>
  <si>
    <t>密林の吹矢族 / [日本ビデオ映像], 1984.</t>
  </si>
  <si>
    <t>19107973</t>
  </si>
  <si>
    <t>S389.258||I||||J-06A-0339</t>
  </si>
  <si>
    <t>インドラ・ジャトラ : ネパールの女神と柱立て / [ヴィジュアルフォークロア], 1989. -- (映像人類学シリーズ . アジアの祭り).</t>
  </si>
  <si>
    <t>18901234</t>
  </si>
  <si>
    <t>S389.44||K||||J-06A-0226</t>
  </si>
  <si>
    <t>サンバの音の世界 / 川田 順造, 1988. -- (白水カセットブック).</t>
  </si>
  <si>
    <t>19404421</t>
  </si>
  <si>
    <t>S389||B||1||J-06A-0932</t>
  </si>
  <si>
    <t>文化人類学とはどんな学問か? / 放送大学学園放送教育開発センター (制作). -- 放送大学教育振興会, 1991. -- (文化人類学 : 放送大学ビデオ教材 ;1).</t>
  </si>
  <si>
    <t>19404430</t>
  </si>
  <si>
    <t>S389||B||10||J-06A-0933</t>
  </si>
  <si>
    <t>超自然と宗教 / 放送大学学園放送教育開発センター (制作). -- 放送大学教育振興会, 1991. -- (文化人類学 : 放送大学ビデオ教材 ;10).</t>
  </si>
  <si>
    <t>19404431</t>
  </si>
  <si>
    <t>S389||B||11||J-06A-0931</t>
  </si>
  <si>
    <t>民族芸術と音楽・芸能. -- 放送大学教育振興会, 19--. -- (放送大学ビデオ教材 / 放送大学学園, 放送教育開発センター制作 . 文化人類学 ; 11). v.</t>
  </si>
  <si>
    <t>19404432</t>
  </si>
  <si>
    <t>S389||B||12||J-06A-0933</t>
  </si>
  <si>
    <t>文化と心理、民族性 / 放送大学学園放送教育開発センター (制作). -- 放送大学教育振興会, 1991. -- (文化人類学 : 放送大学ビデオ教材 ;12).</t>
  </si>
  <si>
    <t>19404433</t>
  </si>
  <si>
    <t>S389||B||13||J-06A-0933</t>
  </si>
  <si>
    <t>文化変化と文化変容 / 放送大学学園放送教育開発センター (制作). -- 放送大学教育振興会, 1991. -- (文化人類学 : 放送大学ビデオ教材 ;13).</t>
  </si>
  <si>
    <t>19404434</t>
  </si>
  <si>
    <t>S389||B||14||J-06A-0931</t>
  </si>
  <si>
    <t>国際理解と国際交流 / 放送大学学園放送教育開発センター (制作). -- 放送大学教育振興会, 1991. -- (文化人類学 : 放送大学ビデオ教材 ;14).</t>
  </si>
  <si>
    <t>19404435</t>
  </si>
  <si>
    <t>S389||B||15||J-06A-0932</t>
  </si>
  <si>
    <t>エピローグ / 放送大学学園放送教育開発センター (制作). -- 放送大学教育振興会, 1991. -- (文化人類学 : 放送大学ビデオ教材 ;15).</t>
  </si>
  <si>
    <t>19404422</t>
  </si>
  <si>
    <t>S389||B||2||J-06A-0932</t>
  </si>
  <si>
    <t>文化 : 人間の特質 / 放送大学学園放送教育開発センター (制作). -- 放送大学教育振興会, 1991. -- (文化人類学 : 放送大学ビデオ教材 ;2).</t>
  </si>
  <si>
    <t>19404423</t>
  </si>
  <si>
    <t>S389||B||3||J-06A-0932</t>
  </si>
  <si>
    <t>文化の進化、文化の伝播 / 放送大学学園放送教育開発センター (制作). -- 放送大学教育振興会, 1991. -- (文化人類学 : 放送大学ビデオ教材 ;3).</t>
  </si>
  <si>
    <t>19404424</t>
  </si>
  <si>
    <t>S389||B||4||J-06A-0933</t>
  </si>
  <si>
    <t>生業と経済 / 放送大学学園放送教育開発センター (制作). -- 放送大学教育振興会, 1991. -- (文化人類学 : 放送大学ビデオ教材 ;4).</t>
  </si>
  <si>
    <t>19404425</t>
  </si>
  <si>
    <t>S389||B||5||J-06A-0935</t>
  </si>
  <si>
    <t>衣・食・住を考える / 放送大学学園放送教育開発センター (制作). -- 放送大学教育振興会, 1991. -- (文化人類学 : 放送大学ビデオ教材 ;5).</t>
  </si>
  <si>
    <t>19404426</t>
  </si>
  <si>
    <t>S389||B||6||J-06A-0934</t>
  </si>
  <si>
    <t>言語とコミュニケーション / 放送大学学園放送教育開発センター (制作) ; 1. -- 放送大学教育振興会, 1991. -- (文化人類学 : 放送大学ビデオ教材 ;6).</t>
  </si>
  <si>
    <t>19404427</t>
  </si>
  <si>
    <t>S389||B||7||J-06A-0936</t>
  </si>
  <si>
    <t>言語とコミュニケーション / 放送大学学園放送教育開発センター (制作) ; 2. -- 放送大学教育振興会, 1991. -- (文化人類学 : 放送大学ビデオ教材 ;7).</t>
  </si>
  <si>
    <t>19404428</t>
  </si>
  <si>
    <t>S389||B||8||J-06A-0934</t>
  </si>
  <si>
    <t>家族と親族 / 放送大学学園放送教育開発センター (制作) ; 1. -- 放送大学教育振興会, 1991. -- (文化人類学 : 放送大学ビデオ教材 ;8).</t>
  </si>
  <si>
    <t>19404429</t>
  </si>
  <si>
    <t>S389||B||9||J-06A-0934</t>
  </si>
  <si>
    <t>家族と親族 / 放送大学学園放送教育開発センター (制作) ; 2. -- 放送大学教育振興会, 1991. -- (文化人類学 : 放送大学ビデオ教材 ;9).</t>
  </si>
  <si>
    <t>19106175</t>
  </si>
  <si>
    <t>S391.2||G||1||J-06A-0607</t>
  </si>
  <si>
    <t>GULF WAR : OPERATION DESERT STORM THE COMPLETE STORY / (INDEPENDENT TELEVISION NEWS LIMITED) ; PART 1. -- INDEPENDENT TELEVISION NEWS LIMITED, 1991.</t>
  </si>
  <si>
    <t>19106176</t>
  </si>
  <si>
    <t>S391.2||G||2||J-06A-0607</t>
  </si>
  <si>
    <t>GULF WAR : OPERATION DESERT STORM THE COMPLETE STORY / (INDEPENDENT TELEVISION NEWS LIMITED) ; PART 2. -- INDEPENDENT TELEVISION NEWS LIMITED, 1991.</t>
  </si>
  <si>
    <t>10201381</t>
  </si>
  <si>
    <t>S403.3||H||||J-06A-0857</t>
  </si>
  <si>
    <t>130万語大辞典 : 科学・工学・医学・技術・ビジネス : 英和編・和英編. -- 日外アソシエーツ, 2002. w.</t>
  </si>
  <si>
    <t>10102315</t>
  </si>
  <si>
    <t>S403||K||||J-06A-0854</t>
  </si>
  <si>
    <t>科学技術45万語対訳辞典 : 英和/和英 / 日外アソシエーツ編集. -- EPWING版. -- 日外アソシエーツ, 2001. w.</t>
  </si>
  <si>
    <t>19508645</t>
  </si>
  <si>
    <t>S405.9||R</t>
  </si>
  <si>
    <t>理科年表 : CD-ROM / 文部省国立天文台編 ; ['96] - 2006: Windows, Macintosh対応版. -- 丸善, 1996. w.</t>
  </si>
  <si>
    <t>19509895</t>
  </si>
  <si>
    <t>S405.9||R||||J-07B-555</t>
  </si>
  <si>
    <t>08305749</t>
  </si>
  <si>
    <t>S407||K</t>
  </si>
  <si>
    <t>科学技術常用単語と慣用語法 / 小倉 一浩 (編) ; 前篇, 1980.</t>
  </si>
  <si>
    <t>08305750</t>
  </si>
  <si>
    <t>科学技術常用単語と慣用語法 / 小倉 一浩 (編) ; 後篇, 1980.</t>
  </si>
  <si>
    <t>19106945</t>
  </si>
  <si>
    <t>S407||S</t>
  </si>
  <si>
    <t>自然科学系大学講義実録テープ / [小倉書店], 1985.</t>
  </si>
  <si>
    <t>19507324</t>
  </si>
  <si>
    <t>S414||S||||J-06A-0960</t>
  </si>
  <si>
    <t>球形・多角形・渦巻・らせん / 自然科学研究所 (制作・著作). -- 自然科学研究所, 1995. -- (ネイチヤーシリーズ . 自然がつくるカタチの不思議).</t>
  </si>
  <si>
    <t>19507325</t>
  </si>
  <si>
    <t>曲折・枝分かれ・複合体 / 自然科学研究所 (制作・著作). -- 自然科学研究所, 1995. -- (ネイチヤーシリーズ . 自然がつくるカタチの不思議).</t>
  </si>
  <si>
    <t>19312683</t>
  </si>
  <si>
    <t>S420.8||M||17||J-07B-549</t>
  </si>
  <si>
    <t>19312684</t>
  </si>
  <si>
    <t>S420.8||M||18||J-07B-549</t>
  </si>
  <si>
    <t>19312685</t>
  </si>
  <si>
    <t>S420.8||M||19||J-07B-549</t>
  </si>
  <si>
    <t>19312686</t>
  </si>
  <si>
    <t>S420.8||M||20||J-07B-549</t>
  </si>
  <si>
    <t>19312687</t>
  </si>
  <si>
    <t>S420.8||M||21||J-07B-549</t>
  </si>
  <si>
    <t>19312688</t>
  </si>
  <si>
    <t>S420.8||M||22||J-07B-549</t>
  </si>
  <si>
    <t>19312689</t>
  </si>
  <si>
    <t>S420.8||M||23||J-07B-549</t>
  </si>
  <si>
    <t>19312690</t>
  </si>
  <si>
    <t>S420.8||M||24||J-07B-549</t>
  </si>
  <si>
    <t>マイケルソン・モーリーの実験 / 大槻 義彦 (監訳), 1991. -- (メカニカル・ユニバース : 指導者用マニュアル ;24).</t>
  </si>
  <si>
    <t>19312691</t>
  </si>
  <si>
    <t>S420.8||M||25||J-07B-549</t>
  </si>
  <si>
    <t>19312692</t>
  </si>
  <si>
    <t>S420.8||M||26||J-07B-549</t>
  </si>
  <si>
    <t>19312693</t>
  </si>
  <si>
    <t>S420.8||M||27||J-07B-549</t>
  </si>
  <si>
    <t>19312694</t>
  </si>
  <si>
    <t>S420.8||M||28||J-07B-549</t>
  </si>
  <si>
    <t>19407087</t>
  </si>
  <si>
    <t>S426.5||N||||J-06A-0813</t>
  </si>
  <si>
    <t>熱力学入門 / [ジェムコ出版]. -- ジェムコ出版.</t>
  </si>
  <si>
    <t>18901648</t>
  </si>
  <si>
    <t>S427.4||C</t>
  </si>
  <si>
    <t>超伝導 : 夢の実現 / 共同テレビジョン (制作), 1989.</t>
  </si>
  <si>
    <t>19110107</t>
  </si>
  <si>
    <t>S427.4||M||||J-06A-0931</t>
  </si>
  <si>
    <t>超伝導国際会議記録ビデオ / [エイ・ウイ・シー映像出版事業部] ; 第3回, 1991.</t>
  </si>
  <si>
    <t>19700336</t>
  </si>
  <si>
    <t>S427.4||T</t>
  </si>
  <si>
    <t>超伝導への誘い / 低温工学協会 (企画) ; 日経映像 (製作). -- 日経映像, 1991.</t>
  </si>
  <si>
    <t>10105475</t>
  </si>
  <si>
    <t>S427||D||||J-07B-558</t>
  </si>
  <si>
    <t>電流と回路 / GEMCO制作 ; ジョン ディヴィック監修. -- GEMCO, 19--. -- (基礎物理シリーズ / GEMCO制作). v.</t>
  </si>
  <si>
    <t>19410785</t>
  </si>
  <si>
    <t>S428||P||272/1||J-07B-586</t>
  </si>
  <si>
    <t>HOW LOW CAN YOU GO ? ; PART 1. -- ジェムコ, 1985.</t>
  </si>
  <si>
    <t>19410786</t>
  </si>
  <si>
    <t>S428||P||272/2||J-07B-586</t>
  </si>
  <si>
    <t>A macroscopic viewpoint / BBC TV ; producer: Ted Smith. -- GEMCO, 1987. -- (The physics of matter ; 2). v.</t>
  </si>
  <si>
    <t>19410787</t>
  </si>
  <si>
    <t>S428||P||272/3||J-07B-586</t>
  </si>
  <si>
    <t>THE MAXWELL-BOLTZMANN DISTRIBUTION. -- ジェムコ, 1985.</t>
  </si>
  <si>
    <t>18600239</t>
  </si>
  <si>
    <t>S430.7||F</t>
  </si>
  <si>
    <t>ハナシナガラ マナブ カガク エイゴ / フクマ ジユンコ, 1986.</t>
  </si>
  <si>
    <t>10100877</t>
  </si>
  <si>
    <t>S430||K||||J-06A-0816</t>
  </si>
  <si>
    <t>結晶. -- ジェムコ出版, 1994. -- (Gemco video library . 化学アニメーションシリーズ ; 2). v.</t>
  </si>
  <si>
    <t>19403195</t>
  </si>
  <si>
    <t>S430||K||||J-06A-0954</t>
  </si>
  <si>
    <t>化学工学との遭遇 / 化学工学会 (企画). -- 化学工学会, 1993.</t>
  </si>
  <si>
    <t>19100062</t>
  </si>
  <si>
    <t>S432.08||K||1||J-07B-578</t>
  </si>
  <si>
    <t>実験室の安全性 / 日本化学会 (監修), 1990. -- (化学基礎実験方法ビデオシリーズ ;1).</t>
  </si>
  <si>
    <t>19100068</t>
  </si>
  <si>
    <t>S432.08||K||10||J-07B-578</t>
  </si>
  <si>
    <t>定性分析法 / 日本化学会 (監修), 1990. -- (化学基礎実験方法ビデオシリーズ ;10).</t>
  </si>
  <si>
    <t>19100069</t>
  </si>
  <si>
    <t>S432.08||K||13||J-07B-578</t>
  </si>
  <si>
    <t>メスフラスコの使用法 ; 1, 2. -- 2ケ国語版. -- ヘスコインターナショナル, 1990. -- (化学基礎実験方法ビデオシリーズ / Cornell University原作 ; 綿抜邦彦[ほか]訳 ; 13-14). v.</t>
  </si>
  <si>
    <t>19100070</t>
  </si>
  <si>
    <t>S432.08||K||14||J-07B-578</t>
  </si>
  <si>
    <t>19100063</t>
  </si>
  <si>
    <t>S432.08||K||2||J-07B-578</t>
  </si>
  <si>
    <t>デカンテーションと濾過 / 日本化学会 (監修), 1990. -- (化学基礎実験方法ビデオシリーズ ;2).</t>
  </si>
  <si>
    <t>19100064</t>
  </si>
  <si>
    <t>S432.08||K||3||J-07B-578</t>
  </si>
  <si>
    <t>ピペットの使用法 ; 1, 2. -- 2ケ国語版. -- ヘスコインターナショナル, 1990. -- (化学基礎実験方法ビデオシリーズ / Cornell University原作 ; 綿抜邦彦[ほか]訳 ; 3-4). v.</t>
  </si>
  <si>
    <t>19100065</t>
  </si>
  <si>
    <t>S432.08||K||4||J-07B-578</t>
  </si>
  <si>
    <t>19100066</t>
  </si>
  <si>
    <t>S432.08||K||5||J-07B-578</t>
  </si>
  <si>
    <t>滴定 / 日本化学会 (監修), 1990. -- (化学基礎実験方法ビデオシリーズ ;5).</t>
  </si>
  <si>
    <t>19100067</t>
  </si>
  <si>
    <t>S432.08||K||8||J-07B-578</t>
  </si>
  <si>
    <t>沈澱の加熱 / 日本化学会 (監修), 1990. -- (化学基礎実験方法ビデオシリーズ ;8).</t>
  </si>
  <si>
    <t>18904797</t>
  </si>
  <si>
    <t>S450.9||N||1||J-06A-0151</t>
  </si>
  <si>
    <t>水の惑星・奇跡の旅立ち[映像資料] / NHK編集. -- NHKサービスセンター, 1987. -- (NHKビデオ . NHK地球大紀行 ; 1). v.</t>
  </si>
  <si>
    <t>18906910</t>
  </si>
  <si>
    <t>S450.9||N||10||J-06A-0114</t>
  </si>
  <si>
    <t>資源を産んだマグマ噴出 / NHK (編), 1987. -- (NHKビデオ . NHK地球大紀行 ;10).</t>
  </si>
  <si>
    <t>18906911</t>
  </si>
  <si>
    <t>S450.9||N||11||J-06A-0114</t>
  </si>
  <si>
    <t>多重バリアーが守る生命の星 / NHK (編), 1987. -- (NHKビデオ . NHK地球大紀行 ;11).</t>
  </si>
  <si>
    <t>18904801</t>
  </si>
  <si>
    <t>S450.9||N||12||J-06A-0114</t>
  </si>
  <si>
    <t>太陽系第3惑星・46億年目の危機 / NHK (編), 1987. -- (NHKビデオ . NHK地球大紀行 ;12).</t>
  </si>
  <si>
    <t>18906905</t>
  </si>
  <si>
    <t>S450.9||N||2||J-06A-0144</t>
  </si>
  <si>
    <t>引き裂かれる大地 / NHK (編), 1987. -- (NHKビデオ . NHK地球大紀行 ;2).</t>
  </si>
  <si>
    <t>18904798</t>
  </si>
  <si>
    <t>S450.9||N||3||J-06A-0143</t>
  </si>
  <si>
    <t>残されていた原始の海 / NHK (編), 1987. -- (NHKビデオ . NHK地球大紀行 ;3).</t>
  </si>
  <si>
    <t>18906906</t>
  </si>
  <si>
    <t>S450.9||N||4||J-06A-0102</t>
  </si>
  <si>
    <t>奇岩にひそむ大気の謎 / NHK (編), 1987. -- (NHKビデオ . NHK地球大紀行 ;4).</t>
  </si>
  <si>
    <t>18906907</t>
  </si>
  <si>
    <t>S450.9||N||5||J-06A-0102</t>
  </si>
  <si>
    <t>巨大山脈の誕生 / NHK (編), 1987. -- (NHKビデオ . NHK地球大紀行 ;5).</t>
  </si>
  <si>
    <t>18904799</t>
  </si>
  <si>
    <t>S450.9||N||6||J-06A-0102</t>
  </si>
  <si>
    <t>巨木の森・大地を覆う / NHK (編), 1987. -- (NHKビデオ . NHK地球大紀行 ;6).</t>
  </si>
  <si>
    <t>18904800</t>
  </si>
  <si>
    <t>S450.9||N||7||J-06A-0118</t>
  </si>
  <si>
    <t>恐竜の谷の大異変 [映像資料] / NHK編集. -- NHKサービスセンター, 1987. -- (NHKビデオ . NHK地球大紀行 ; 7). v.</t>
  </si>
  <si>
    <t>18906908</t>
  </si>
  <si>
    <t>S450.9||N||8||J-06A-0117</t>
  </si>
  <si>
    <t>氷河期襲来 / NHK (編), 1987. -- (NHKビデオ . NHK地球大紀行 ;8).</t>
  </si>
  <si>
    <t>18906909</t>
  </si>
  <si>
    <t>S450.9||N||9||J-06A-0119</t>
  </si>
  <si>
    <t>移動する大砂漠 / NHK (編), 1987. -- (NHKビデオ . NHK地球大紀行 ;9).</t>
  </si>
  <si>
    <t>08321777</t>
  </si>
  <si>
    <t>S453.212||A||||J-07B-555</t>
  </si>
  <si>
    <t>日本海中部地震戦慄の記録 5.26 / 秋田テレビ. -- 秋田テレビ, 1983.</t>
  </si>
  <si>
    <t>18611486</t>
  </si>
  <si>
    <t>S453.256||S</t>
  </si>
  <si>
    <t>1985ネン 9ガツ 19ニチ メキシコ ジシン ノ キヨウシン キロク : GUERRERO ARRAY / シンサイ ヨボウ キヨウカイ. -- シンサイ ヨボウ キヨウカイ, 1986.</t>
  </si>
  <si>
    <t>18604293</t>
  </si>
  <si>
    <t>S453.3||S</t>
  </si>
  <si>
    <t>1985ネン 9ガツ 19ニチ メキシコ ジシン ノ キヨウシン キロク : メキシコシ ト ソノ シユウヘン / シンサイ ヨボウ キヨウカイ. -- シンサイ ヨボウ キヨウカイ, 1986.</t>
  </si>
  <si>
    <t>08305510</t>
  </si>
  <si>
    <t>S455.3||G||||J-06B-0487</t>
  </si>
  <si>
    <t>GEOLOGICAL ATLAS OF WESTERN AND CENTRAL EUROPE. / ZIEGLER, PETER A.. -- SHELL INTERNATIONALE PETROLEUM MAATSCHAPPIJ, 1982.</t>
  </si>
  <si>
    <t>08305511</t>
  </si>
  <si>
    <t>GEOLOGICAL ATLAS OF WESTERN AND CENTRAL EUROPE, ENCLOSURES / (SHELL INTERNATIONALE PETROLEUM MAATSCHAPPIJ). -- SHELL INTERNATIONALE PETROLEUM MAATSCHAPPIJ, 1982.</t>
  </si>
  <si>
    <t>19310005</t>
  </si>
  <si>
    <t>S460.8||Y||||J-06A-0598</t>
  </si>
  <si>
    <t>渡りと回遊 / , 1993. -- (野生の驚異).</t>
  </si>
  <si>
    <t>19310006</t>
  </si>
  <si>
    <t>巣つ゛くり / , 1993. -- (野生の驚異).</t>
  </si>
  <si>
    <t>19310007</t>
  </si>
  <si>
    <t>共存 / , 1993. -- (野生の驚異).</t>
  </si>
  <si>
    <t>19310002</t>
  </si>
  <si>
    <t>S460.8||Y||||J-06A-0600</t>
  </si>
  <si>
    <t>子育て / , 1993. -- (野生の驚異).</t>
  </si>
  <si>
    <t>19310012</t>
  </si>
  <si>
    <t>子孫を残す営み / , 1993. -- (野生の驚異).</t>
  </si>
  <si>
    <t>19310001</t>
  </si>
  <si>
    <t>S460.8||Y||||J-06A-0601</t>
  </si>
  <si>
    <t>誕生 / , 1993. -- (野生の驚異).</t>
  </si>
  <si>
    <t>19310003</t>
  </si>
  <si>
    <t>食糧の獲得 / , 1993. -- (野生の驚異).</t>
  </si>
  <si>
    <t>19310004</t>
  </si>
  <si>
    <t>狩りと逃走 / , 1993. -- (野生の驚異).</t>
  </si>
  <si>
    <t>19310008</t>
  </si>
  <si>
    <t>たたかい / , 1993. -- (野生の驚異).</t>
  </si>
  <si>
    <t>19310009</t>
  </si>
  <si>
    <t>仲間とライバル / , 1993. -- (野生の驚異).</t>
  </si>
  <si>
    <t>19310010</t>
  </si>
  <si>
    <t>意志の伝達(コミュニケーション) / , 1993. -- (野生の驚異).</t>
  </si>
  <si>
    <t>19310011</t>
  </si>
  <si>
    <t>求愛行動 / , 1993. -- (野生の驚異).</t>
  </si>
  <si>
    <t>18912083</t>
  </si>
  <si>
    <t>S460||L||1</t>
  </si>
  <si>
    <t>LIFE POWER / (BBC ENTERPRISES) ; PT. 1. -- BBC ENTERPRISES, 1990. -- (BBC VIDEO LIBRARY).</t>
  </si>
  <si>
    <t>18912084</t>
  </si>
  <si>
    <t>S460||L||2</t>
  </si>
  <si>
    <t>LIFE POWER / (BBC ENTERPRISES) ; PT. 2. -- BBC ENTERPRISES, 1990. -- (BBC VIDEO LIBRARY).</t>
  </si>
  <si>
    <t>18912085</t>
  </si>
  <si>
    <t>S460||L||3</t>
  </si>
  <si>
    <t>LIFE POWER / (BBC ENTERPRISES) ; PT. 3. -- BBC ENTERPRISES, 1990. -- (BBC VIDEO LIBRARY).</t>
  </si>
  <si>
    <t>19112959</t>
  </si>
  <si>
    <t>環境を作る要素 / [ジエムコ], 1991. -- (Gemcoビデオプログラム . 生物の世界シリーズ).</t>
  </si>
  <si>
    <t>19112961</t>
  </si>
  <si>
    <t>遷移 : 植物群落のうつりかわり / [ジエムコ], 1991. -- (Gemcoビデオプログラム . 生物の世界シリーズ).</t>
  </si>
  <si>
    <t>19112960</t>
  </si>
  <si>
    <t>S460||S||||J-06A-0816</t>
  </si>
  <si>
    <t>生物の相互作用 : 共生と寄生 / [ジエムコ], 1991. -- (Gemcoビデオプログラム . 生物の世界シリーズ).</t>
  </si>
  <si>
    <t>19110261</t>
  </si>
  <si>
    <t>S464.27||D||||J-06A-0120</t>
  </si>
  <si>
    <t>DNAの構造 / [ジエムコ]. -- (Gemco Video Library).</t>
  </si>
  <si>
    <t>19803191</t>
  </si>
  <si>
    <t>S468.2||H||||J-06A-0120</t>
  </si>
  <si>
    <t>干潟の海の危機 : 諌早湾・中海・羊角湾 / 世界自然保護基金日本委員会. -- [出版者不明], 199-. v.</t>
  </si>
  <si>
    <t>19206018</t>
  </si>
  <si>
    <t>S468||E||||J-06A-0115</t>
  </si>
  <si>
    <t>BLELHAM TUBES / (GEMCO). -- GEMCO, 1986. -- (GEMCO VIDEO LIBRARY . ECOLOGY).</t>
  </si>
  <si>
    <t>19206019</t>
  </si>
  <si>
    <t>DECOMPOSITION / (GEMCO). -- GEMCO, 1985. -- (GEMCO VIDEO LIBRARY . ECOLOGY).</t>
  </si>
  <si>
    <t>19206021</t>
  </si>
  <si>
    <t>ANTS AND ACACIAS / (GEMCO). -- GEMCO, 1985. -- (GEMCO VIDEO LIBRARY . ECOLOGY).</t>
  </si>
  <si>
    <t>19206023</t>
  </si>
  <si>
    <t>S468||E||||J-06A-0119</t>
  </si>
  <si>
    <t>SEALS / (GEMCO). -- GEMCO, 1986. -- (GEMCO VIDEO LIBRARY . ECOLOGY).</t>
  </si>
  <si>
    <t>19206024</t>
  </si>
  <si>
    <t>RED GROUSE : A CASE STUDY / (GEMCO). -- GEMCO, 1986. -- (GEMCO VIDEO LIBRARY . ECOLOGY).</t>
  </si>
  <si>
    <t>19206025</t>
  </si>
  <si>
    <t>BIOLOGICAL CONTROL / (GEMCO). -- GEMCO, 1987. -- (GEMCO VIDEO LIBRARY . ECOLOGY).</t>
  </si>
  <si>
    <t>19206022</t>
  </si>
  <si>
    <t>S468||E||||J-06A-0120</t>
  </si>
  <si>
    <t>TAWNY OWLS : A CASE STUDY / (GEMCO). -- GEMCO, 1985. -- (GEMCO VIDEO LIBRARY . ECOLOGY).</t>
  </si>
  <si>
    <t>19206028</t>
  </si>
  <si>
    <t>FOOD FROM THE RAINFOREST / (GEMCO). -- GEMCO, 1986. -- (GEMCO VIDEO LIBRARY . ECOLOGY).</t>
  </si>
  <si>
    <t>19206029</t>
  </si>
  <si>
    <t>S468||E||||J-06A-0121</t>
  </si>
  <si>
    <t>MANAGING LANDSCAPE / (GEMCO). -- GEMCO, 1986. -- (GEMCO VIDEO LIBRARY . ECOLOGY).</t>
  </si>
  <si>
    <t>19206030</t>
  </si>
  <si>
    <t>ATHOLDALE : A LIMESTONE VALLEY / (GEMCO). -- GEMCO, 1986. -- (GEMCO VIDEO LIBRARY . ECOLOGY).</t>
  </si>
  <si>
    <t>19206026</t>
  </si>
  <si>
    <t>S468||E||||J-06A-0122</t>
  </si>
  <si>
    <t>PINE BEAUTY / (GEMCO). -- GEMCO, 1986. -- (GEMCO VIDEO LIBRARY . ECOLOGY).</t>
  </si>
  <si>
    <t>19206027</t>
  </si>
  <si>
    <t>FLEVOLAND POLDERS : A MANAGED SUCCESSION / (GEMCO). -- GEMCO, 1973. -- (GEMCO VIDEO LIBRARY . ECOLOGY).</t>
  </si>
  <si>
    <t>19206031</t>
  </si>
  <si>
    <t>TROPICAL RAINFOREST / (GEMCO). -- GEMCO, 1986. -- (GEMCO VIDEO LIBRARY . ECOLOGY).</t>
  </si>
  <si>
    <t>19206032</t>
  </si>
  <si>
    <t>DESERT ECOLOGY / (GEMCO). -- GEMCO, 1984. -- (GEMCO VIDEO LIBRARY . ECOLOGY).</t>
  </si>
  <si>
    <t>19206020</t>
  </si>
  <si>
    <t>S468||E||||J-07B-562</t>
  </si>
  <si>
    <t>SUCCESSION / (GEMCO). -- GEMCO, 1986. -- (GEMCO VIDEO LIBRARY . ECOLOGY).</t>
  </si>
  <si>
    <t>19001409</t>
  </si>
  <si>
    <t>S468||L||1</t>
  </si>
  <si>
    <t>THE LIVING PLANET / (BBC ENTERPRISES) ; PT. 1. -- BBC ENTERPRISES, 1990. -- (BBC VIDEO LIBRARY).</t>
  </si>
  <si>
    <t>19001418</t>
  </si>
  <si>
    <t>S468||L||10</t>
  </si>
  <si>
    <t>THE LIVING PLANET / (BBC ENTERPRISES) ; PT. 10. -- BBC ENTERPRISES, 1990. -- (BBC VIDEO LIBRARY).</t>
  </si>
  <si>
    <t>19001419</t>
  </si>
  <si>
    <t>S468||L||11</t>
  </si>
  <si>
    <t>THE LIVING PLANET / (BBC ENTERPRISES) ; PT. 11. -- BBC ENTERPRISES, 1990. -- (BBC VIDEO LIBRARY).</t>
  </si>
  <si>
    <t>19001420</t>
  </si>
  <si>
    <t>S468||L||12</t>
  </si>
  <si>
    <t>THE LIVING PLANET / (BBC ENTERPRISES) ; PT. 12. -- BBC ENTERPRISES, 1990. -- (BBC VIDEO LIBRARY).</t>
  </si>
  <si>
    <t>19001410</t>
  </si>
  <si>
    <t>S468||L||2</t>
  </si>
  <si>
    <t>THE LIVING PLANET / (BBC ENTERPRISES) ; PT. 2. -- BBC ENTERPRISES, 1990. -- (BBC VIDEO LIBRARY).</t>
  </si>
  <si>
    <t>19001411</t>
  </si>
  <si>
    <t>S468||L||3</t>
  </si>
  <si>
    <t>THE LIVING PLANET / (BBC ENTERPRISES) ; PT. 3. -- BBC ENTERPRISES, 1990. -- (BBC VIDEO LIBRARY).</t>
  </si>
  <si>
    <t>19001412</t>
  </si>
  <si>
    <t>S468||L||4</t>
  </si>
  <si>
    <t>THE LIVING PLANET / (BBC ENTERPRISES) ; PT. 4. -- BBC ENTERPRISES, 1990. -- (BBC VIDEO LIBRARY).</t>
  </si>
  <si>
    <t>19001413</t>
  </si>
  <si>
    <t>S468||L||5</t>
  </si>
  <si>
    <t>THE LIVING PLANET / (BBC ENTERPRISES) ; PT. 5. -- BBC ENTERPRISES, 1990. -- (BBC VIDEO LIBRARY).</t>
  </si>
  <si>
    <t>19001414</t>
  </si>
  <si>
    <t>S468||L||6</t>
  </si>
  <si>
    <t>THE LIVING PLANET / (BBC ENTERPRISES) ; PT. 6. -- BBC ENTERPRISES, 1990. -- (BBC VIDEO LIBRARY).</t>
  </si>
  <si>
    <t>19001415</t>
  </si>
  <si>
    <t>S468||L||7</t>
  </si>
  <si>
    <t>THE LIVING PLANET / (BBC ENTERPRISES) ; PT. 7. -- BBC ENTERPRISES, 1990. -- (BBC VIDEO LIBRARY).</t>
  </si>
  <si>
    <t>19001416</t>
  </si>
  <si>
    <t>S468||L||8</t>
  </si>
  <si>
    <t>THE LIVING PLANET / (BBC ENTERPRISES) ; PT. 8. -- BBC ENTERPRISES, 1990. -- (BBC VIDEO LIBRARY).</t>
  </si>
  <si>
    <t>19001417</t>
  </si>
  <si>
    <t>S468||L||9</t>
  </si>
  <si>
    <t>THE LIVING PLANET / (BBC ENTERPRISES) ; PT. 9. -- BBC ENTERPRISES, 1990. -- (BBC VIDEO LIBRARY).</t>
  </si>
  <si>
    <t>19802299</t>
  </si>
  <si>
    <t>S481.78||S||1||J-06A-0315</t>
  </si>
  <si>
    <t>自然選択の世界 : 擬態の謎 / 自然科学研究所 (制作) ; 1. -- アイダス, 199-. -- (ネイチャーシリーズ).</t>
  </si>
  <si>
    <t>19802300</t>
  </si>
  <si>
    <t>S481.78||S||2||J-06A-0313</t>
  </si>
  <si>
    <t>自然選択の世界 : 擬態の謎 / 自然科学研究所 (制作) ; 2. -- アイダス, 199-. -- (ネイチャーシリーズ).</t>
  </si>
  <si>
    <t>18402596</t>
  </si>
  <si>
    <t>S489.9||D||||J-06A-0954</t>
  </si>
  <si>
    <t>動物園にチンパンジ-村の掟を見た / [日本放送協会], 1984.</t>
  </si>
  <si>
    <t>19501360</t>
  </si>
  <si>
    <t>S490.9||T||1||J-06A-0500</t>
  </si>
  <si>
    <t>気・健康法の予備知識 / 後藤 修司 (総監修). -- 日本ビクター, 1992. -- (東洋医学-予防と治療 : 映像による気(ツボ)・健康法(セルフケア) ;1).</t>
  </si>
  <si>
    <t>19501361</t>
  </si>
  <si>
    <t>S490.9||T||2||J-06A-0500</t>
  </si>
  <si>
    <t>頭・顔の症状 / 後藤 修司 (総監修). -- 日本ビクター, 1992. -- (東洋医学-予防と治療 : 映像による気(ツボ)・健康法(セルフケア) ;2).</t>
  </si>
  <si>
    <t>19501362</t>
  </si>
  <si>
    <t>S490.9||T||3||J-06A-0500</t>
  </si>
  <si>
    <t>首・肩・手の症状 / 後藤 修司 (総監修). -- 日本ビクター, 1992. -- (東洋医学-予防と治療 : 映像による気(ツボ)・健康法(セルフケア) ;3).</t>
  </si>
  <si>
    <t>19501363</t>
  </si>
  <si>
    <t>S490.9||T||4||J-06A-0500</t>
  </si>
  <si>
    <t>胸・腹の症状 / 後藤 修司 (総監修). -- 日本ビクター, 1992. -- (東洋医学-予防と治療 : 映像による気(ツボ)・健康法(セルフケア) ;4).</t>
  </si>
  <si>
    <t>19501364</t>
  </si>
  <si>
    <t>S490.9||T||5||J-06A-0499</t>
  </si>
  <si>
    <t>腰・背中・足の症状 / 後藤 修司 (総監修). -- 日本ビクター, 1992. -- (東洋医学-予防と治療 : 映像による気(ツボ)・健康法(セルフケア) ;5).</t>
  </si>
  <si>
    <t>19501365</t>
  </si>
  <si>
    <t>S490.9||T||6||J-06A-0499</t>
  </si>
  <si>
    <t>突発的な症状 : 病院に行くまでの応急処置 / 後藤修司監修. -- 日本ビクタ-, 1992. -- (映像による気・健康法 : 東洋医学ー予防と治療 ; 第六巻). v.</t>
  </si>
  <si>
    <t>19501366</t>
  </si>
  <si>
    <t>S490.9||T||7||J-06A-0499</t>
  </si>
  <si>
    <t>全身症状 美容のための気 / 後藤 修司 (総監修). -- 日本ビクター, 1992. -- (東洋医学-予防と治療 : 映像による気(ツボ)・健康法(セルフケア) ;7).</t>
  </si>
  <si>
    <t>19501367</t>
  </si>
  <si>
    <t>S490.9||T||8||J-06A-0499</t>
  </si>
  <si>
    <t>成人病予防とリラクセーション 毎日できる気・健康法 / 後藤 修司 (総監修). -- 日本ビクター, 1992. -- (東洋医学-予防と治療 : 映像による気(ツボ)・健康法(セルフケア) ;8).</t>
  </si>
  <si>
    <t>19703821</t>
  </si>
  <si>
    <t>S491.11||K||||J-06A-0116</t>
  </si>
  <si>
    <t>パーフェクトコレクション総集編 / NHK ENTERPRISES21 (企画制作) ; 上巻. -- NHKソフトウェア (販売). -- (NHKスペシャル . 驚異の小宇宙・人体).</t>
  </si>
  <si>
    <t>19703822</t>
  </si>
  <si>
    <t>パーフェクトコレクション総集編 / NHK ENTERPRISES21 (企画制作) ; 下巻. -- NHKソフトウェア (販売). -- (NHKスペシャル . 驚異の小宇宙・人体).</t>
  </si>
  <si>
    <t>19006925</t>
  </si>
  <si>
    <t>S491.11||K||1||J-06A-0121</t>
  </si>
  <si>
    <t>生命誕生 / NHKエンタープライズ (企画制作), 1990. -- (NHKサイエンススペシャル . 驚異の小宇宙 人体 ;1).</t>
  </si>
  <si>
    <t>19006359</t>
  </si>
  <si>
    <t>S491.11||K||1||J-06A-0816</t>
  </si>
  <si>
    <t>19006926</t>
  </si>
  <si>
    <t>S491.11||K||2||J-06A-0115</t>
  </si>
  <si>
    <t>しなやかなポンプ : 心臓・血管. -- NHKエンタープライズ, 199-. -- (NHKスペシャル . 驚異の小宇宙・人体 ; 2). v.</t>
  </si>
  <si>
    <t>19006360</t>
  </si>
  <si>
    <t>S491.11||K||2||J-06A-0816</t>
  </si>
  <si>
    <t>19006927</t>
  </si>
  <si>
    <t>S491.11||K||3||J-06A-0120</t>
  </si>
  <si>
    <t>消化吸収の妙 : 胃・腸 / NHKエンタープライズ (企画制作), 1990. -- (NHKサイエンススペシャル . 驚異の小宇宙 人体 ;3).</t>
  </si>
  <si>
    <t>19006361</t>
  </si>
  <si>
    <t>S491.11||K||3||J-06A-0801</t>
  </si>
  <si>
    <t>19006928</t>
  </si>
  <si>
    <t>S491.11||K||4||J-06A-0115</t>
  </si>
  <si>
    <t>壮大な化学工場 : 肝臓 / NHKエンタープライズ (企画制作), 1990. -- (NHKサイエンススペシャル . 驚異の小宇宙 人体 ;4).</t>
  </si>
  <si>
    <t>19006362</t>
  </si>
  <si>
    <t>S491.11||K||4||J-06A-0316</t>
  </si>
  <si>
    <t>19006363</t>
  </si>
  <si>
    <t>S491.11||K||5</t>
  </si>
  <si>
    <t>なめらかな連携プレー : 骨・筋肉. -- NHKエンタープライズ. -- (NHKサイエンススペシャル . 驚異の小宇宙・人体 ; 5). v.</t>
  </si>
  <si>
    <t>19006929</t>
  </si>
  <si>
    <t>S491.11||K||5||J-06A-0117</t>
  </si>
  <si>
    <t>19006930</t>
  </si>
  <si>
    <t>S491.11||K||6||J-06A-0117</t>
  </si>
  <si>
    <t>生命を守る : ミクロの戦士たち / NHKエンタープライズ (企画制作), 1990. -- (NHKサイエンススペシャル . 驚異の小宇宙 人体 ;6).</t>
  </si>
  <si>
    <t>70001425</t>
  </si>
  <si>
    <t>S491.75||S</t>
  </si>
  <si>
    <t>スピロヘ-タ-の生態 / [教育映画配給社], 1979.</t>
  </si>
  <si>
    <t>19302543</t>
  </si>
  <si>
    <t>S493.1||A</t>
  </si>
  <si>
    <t>エイズ : 正しい理解と予防のために / 学事出版 (企画・制作), 1993.</t>
  </si>
  <si>
    <t>19006001</t>
  </si>
  <si>
    <t>S493.1||A||||J-06A-0114</t>
  </si>
  <si>
    <t>AIDS(エイズ) : その正体と予防 / NHKサービスセンター (制作), 1987.</t>
  </si>
  <si>
    <t>19300001</t>
  </si>
  <si>
    <t>S493.1||E||||J-06A-0113</t>
  </si>
  <si>
    <t>エイズの知識と対策 / 南谷 幹夫 (指導), 1987.</t>
  </si>
  <si>
    <t>19209522</t>
  </si>
  <si>
    <t>S493.18||S||1/1||J-06A-0908</t>
  </si>
  <si>
    <t>運動量の増やし方 / 関 寛 (原案・監修) ; 成人編, 1992. -- (成人病予防の身体運動 〈第1集〉 . 運動と健康 : 食べたら動け! . ウンドウ ト ケンコウ : タベタラ ウゴケ ;1).</t>
  </si>
  <si>
    <t>19209523</t>
  </si>
  <si>
    <t>S493.18||S||1/2||J-06A-0907</t>
  </si>
  <si>
    <t>運動量の増やし方 / 関 寛 (原案・監修) ; 中高年者編, 1992. -- (成人病予防の身体運動 〈第1集〉 . 運動と健康 : 食べたら動け! . ウンドウ ト ケンコウ : タベタラ ウゴケ ;2).</t>
  </si>
  <si>
    <t>19209524</t>
  </si>
  <si>
    <t>S493.18||S||1/3||J-06A-0909</t>
  </si>
  <si>
    <t>安全に行うためのチェックポイント / 関 寛 (原案・監修), 1992. -- (成人病予防の身体運動 〈第1集〉 . 運動と健康 : 食べたら動け! . ウンドウ ト ケンコウ : タベタラ ウゴケ ;3).</t>
  </si>
  <si>
    <t>70001424</t>
  </si>
  <si>
    <t>S493.23||F</t>
  </si>
  <si>
    <t>ふえてきた心臓病 / [教育映画配給社], 1979.</t>
  </si>
  <si>
    <t>19108269</t>
  </si>
  <si>
    <t>S493.79||S</t>
  </si>
  <si>
    <t>スーパーラーニングリラックス練習と音楽 / [朝日出版社]. -- ビデオ版, 1991.</t>
  </si>
  <si>
    <t>18910788</t>
  </si>
  <si>
    <t>S498.3||S||1</t>
  </si>
  <si>
    <t>高血圧 / 北海道医師会 (制作), 1990. -- (ハッピーライフシリーズ . 「生命と健康」 ;1).</t>
  </si>
  <si>
    <t>18910797</t>
  </si>
  <si>
    <t>S498.3||S||10</t>
  </si>
  <si>
    <t>アルコール飲料の上手な飲み方 / 北海道医師会 (制作), 1990. -- (ハッピーライフシリーズ . 「生命と健康」 ;10).</t>
  </si>
  <si>
    <t>18910798</t>
  </si>
  <si>
    <t>S498.3||S||11</t>
  </si>
  <si>
    <t>ふえてきた性病 / 北海道医師会 (制作), 1990. -- (ハッピーライフシリーズ . 「生命と健康」 ;11).</t>
  </si>
  <si>
    <t>18910799</t>
  </si>
  <si>
    <t>S498.3||S||12</t>
  </si>
  <si>
    <t>覚せい剤の怖ろしさ / 北海道医師会 (制作), 1990. -- (ハッピーライフシリーズ . 「生命と健康」 ;12).</t>
  </si>
  <si>
    <t>18910800</t>
  </si>
  <si>
    <t>S498.3||S||13</t>
  </si>
  <si>
    <t>小児の喘息 / 北海道医師会 (制作), 1990. -- (ハッピーライフシリーズ . 「生命と健康」 ;13).</t>
  </si>
  <si>
    <t>18910801</t>
  </si>
  <si>
    <t>S498.3||S||14</t>
  </si>
  <si>
    <t>おとなの喘息 / 北海道医師会 (制作), 1990. -- (ハッピーライフシリーズ . 「生命と健康」 ;14).</t>
  </si>
  <si>
    <t>18910802</t>
  </si>
  <si>
    <t>S498.3||S||15</t>
  </si>
  <si>
    <t>ぜんそく体操 / 北海道医師会 (制作), 1990. -- (ハッピーライフシリーズ . 「生命と健康」 ;15).</t>
  </si>
  <si>
    <t>18910803</t>
  </si>
  <si>
    <t>S498.3||S||16</t>
  </si>
  <si>
    <t>口腔と育児 / 北海道医師会 (制作), 1990. -- (ハッピーライフシリーズ . 「生命と健康」 ;16).</t>
  </si>
  <si>
    <t>18910804</t>
  </si>
  <si>
    <t>S498.3||S||17</t>
  </si>
  <si>
    <t>唇・顎・口蓋裂の治療 / 北海道医師会 (制作), 1990. -- (ハッピーライフシリーズ . 「生命と健康」 ;17).</t>
  </si>
  <si>
    <t>18910805</t>
  </si>
  <si>
    <t>S498.3||S||18</t>
  </si>
  <si>
    <t>子供の腎臓病 / 北海道医師会 (制作), 1990. -- (ハッピーライフシリーズ . 「生命と健康」 ;18).</t>
  </si>
  <si>
    <t>18910806</t>
  </si>
  <si>
    <t>S498.3||S||19</t>
  </si>
  <si>
    <t>女性と貧血 / 北海道医師会 (制作), 1990. -- (ハッピーライフシリーズ . 「生命と健康」 ;19).</t>
  </si>
  <si>
    <t>18910789</t>
  </si>
  <si>
    <t>S498.3||S||2</t>
  </si>
  <si>
    <t>糖尿病 / 北海道医師会 (制作), 1990. -- (ハッピーライフシリーズ . 「生命と健康」 ;2).</t>
  </si>
  <si>
    <t>18910807</t>
  </si>
  <si>
    <t>S498.3||S||20</t>
  </si>
  <si>
    <t>子宮癌 / 北海道医師会 (制作), 1990. -- (ハッピーライフシリーズ . 「生命と健康」 ;20).</t>
  </si>
  <si>
    <t>18910808</t>
  </si>
  <si>
    <t>S498.3||S||21</t>
  </si>
  <si>
    <t>乳癌とその自己診断法 / 北海道医師会 (制作), 1990. -- (ハッピーライフシリーズ . 「生命と健康」 ;21).</t>
  </si>
  <si>
    <t>18910809</t>
  </si>
  <si>
    <t>S498.3||S||22</t>
  </si>
  <si>
    <t>冬の健康生活 / 北海道医師会 (制作), 1990. -- (ハッピーライフシリーズ . 「生命と健康」 ;22).</t>
  </si>
  <si>
    <t>18910810</t>
  </si>
  <si>
    <t>S498.3||S||23</t>
  </si>
  <si>
    <t>台所の衛生 / 北海道医師会 (制作), 1990. -- (ハッピーライフシリーズ . 「生命と健康」 ;23).</t>
  </si>
  <si>
    <t>18910811</t>
  </si>
  <si>
    <t>S498.3||S||24</t>
  </si>
  <si>
    <t>食中毒 / 北海道医師会 (制作), 1990. -- (ハッピーライフシリーズ . 「生命と健康」 ;24).</t>
  </si>
  <si>
    <t>18910812</t>
  </si>
  <si>
    <t>S498.3||S||25</t>
  </si>
  <si>
    <t>熱傷とその治療 / 北海道医師会 (制作), 1990. -- (ハッピーライフシリーズ . 「生命と健康」 ;25).</t>
  </si>
  <si>
    <t>18910813</t>
  </si>
  <si>
    <t>S498.3||S||26</t>
  </si>
  <si>
    <t>成人病と目 / 北海道医師会 (制作), 1990. -- (ハッピーライフシリーズ . 「生命と健康」 ;26).</t>
  </si>
  <si>
    <t>18910814</t>
  </si>
  <si>
    <t>S498.3||S||27</t>
  </si>
  <si>
    <t>うつりやすいウイルス性結膜炎 / 北海道医師会 (制作), 1990. -- (ハッピーライフシリーズ . 「生命と健康」 ;27).</t>
  </si>
  <si>
    <t>18910815</t>
  </si>
  <si>
    <t>S498.3||S||28</t>
  </si>
  <si>
    <t>医師に上手にかかるには / 北海道医師会 (制作), 1990. -- (ハッピーライフシリーズ . 「生命と健康」 ;28).</t>
  </si>
  <si>
    <t>18910816</t>
  </si>
  <si>
    <t>S498.3||S||29</t>
  </si>
  <si>
    <t>胃がんの予防 / 北海道医師会 (制作), 1990. -- (ハッピーライフシリーズ . 「生命と健康」 ;29).</t>
  </si>
  <si>
    <t>18910790</t>
  </si>
  <si>
    <t>S498.3||S||3</t>
  </si>
  <si>
    <t>肝炎の話 / 北海道医師会 (制作), 1990. -- (ハッピーライフシリーズ . 「生命と健康」 ;3).</t>
  </si>
  <si>
    <t>18910817</t>
  </si>
  <si>
    <t>S498.3||S||30</t>
  </si>
  <si>
    <t>働く人の精神衛生 / 北海道医師会 (制作), 1990. -- (ハッピーライフシリーズ . 「生命と健康」 ;30).</t>
  </si>
  <si>
    <t>18910818</t>
  </si>
  <si>
    <t>S498.3||S||31</t>
  </si>
  <si>
    <t>歯の病気 / 北海道医師会 (制作), 1990. -- (ハッピーライフシリーズ . 「生命と健康」 ;31).</t>
  </si>
  <si>
    <t>18910819</t>
  </si>
  <si>
    <t>S498.3||S||32</t>
  </si>
  <si>
    <t>歯槽膿漏 / 北海道医師会 (制作), 1990. -- (ハッピーライフシリーズ . 「生命と健康」 ;32).</t>
  </si>
  <si>
    <t>18910820</t>
  </si>
  <si>
    <t>S498.3||S||33</t>
  </si>
  <si>
    <t>歯のみがき方 / 北海道医師会 (制作), 1990. -- (ハッピーライフシリーズ . 「生命と健康」 ;33).</t>
  </si>
  <si>
    <t>18910821</t>
  </si>
  <si>
    <t>S498.3||S||34</t>
  </si>
  <si>
    <t>人体の構造と働き / 北海道医師会 (制作), 1990. -- (ハッピーライフシリーズ . 「生命と健康」 ;34).</t>
  </si>
  <si>
    <t>18910822</t>
  </si>
  <si>
    <t>S498.3||S||35</t>
  </si>
  <si>
    <t>歯の構造と働き / 北海道医師会 (制作), 1990. -- (ハッピーライフシリーズ . 「生命と健康」 ;35).</t>
  </si>
  <si>
    <t>18910823</t>
  </si>
  <si>
    <t>S498.3||S||36</t>
  </si>
  <si>
    <t>薬の正しい用い方 / 北海道医師会 (制作), 1990. -- (ハッピーライフシリーズ . 「生命と健康」 ;36).</t>
  </si>
  <si>
    <t>18910791</t>
  </si>
  <si>
    <t>S498.3||S||4</t>
  </si>
  <si>
    <t>肥満と病気 / 北海道医師会 (制作), 1990. -- (ハッピーライフシリーズ . 「生命と健康」 ;4).</t>
  </si>
  <si>
    <t>18910792</t>
  </si>
  <si>
    <t>S498.3||S||5</t>
  </si>
  <si>
    <t>ふえてきた狭心症・心筋梗塞 / 北海道医師会 (制作), 1990. -- (ハッピーライフシリーズ . 「生命と健康」 ;5).</t>
  </si>
  <si>
    <t>18910793</t>
  </si>
  <si>
    <t>S498.3||S||6</t>
  </si>
  <si>
    <t>肺がん / 北海道医師会 (制作), 1990. -- (ハッピーライフシリーズ . 「生命と健康」 ;6).</t>
  </si>
  <si>
    <t>18910794</t>
  </si>
  <si>
    <t>S498.3||S||7</t>
  </si>
  <si>
    <t>腰痛 / 北海道医師会 (制作), 1990. -- (ハッピーライフシリーズ . 「生命と健康」 ;7).</t>
  </si>
  <si>
    <t>18910795</t>
  </si>
  <si>
    <t>S498.3||S||8</t>
  </si>
  <si>
    <t>スポーツによるけがと障害 / 北海道医師会 (制作), 1990. -- (ハッピーライフシリーズ . 「生命と健康」 ;8).</t>
  </si>
  <si>
    <t>18910796</t>
  </si>
  <si>
    <t>S498.3||S||9</t>
  </si>
  <si>
    <t>スポーツ障害の予防 / 北海道医師会 (制作), 1990. -- (ハッピーライフシリーズ . 「生命と健康」 ;9).</t>
  </si>
  <si>
    <t>19304706</t>
  </si>
  <si>
    <t>S498.6||J||||J-06A-0127</t>
  </si>
  <si>
    <t>TIME OUT : こうすればAIDSは防げる / Johnson, Magic | Hall, Arsenio. -- CIC・ビクタービデオ, 1992.</t>
  </si>
  <si>
    <t>19110276</t>
  </si>
  <si>
    <t>S501.1||M</t>
  </si>
  <si>
    <t>パソコンによる工学現象のシミュレーション / 松坂知行著. -- 共立出版, 1988.</t>
  </si>
  <si>
    <t>19113734</t>
  </si>
  <si>
    <t>S501.22||I</t>
  </si>
  <si>
    <t>INSTRUMENTS : MADE TO MEASURE / (GEMCO). -- GEMCO, 1985. -- (GEMCO VIDEO LIBRARY).</t>
  </si>
  <si>
    <t>19305821</t>
  </si>
  <si>
    <t>S501.22||S||1</t>
  </si>
  <si>
    <t>精密測定技術講座 ; 1 - :テキスト. -- 日刊工業新聞社, 19--. -- (V-PETT : 日刊工業新聞教育用ビデオテープ). v.</t>
  </si>
  <si>
    <t>19305822</t>
  </si>
  <si>
    <t>S501.22||S||2||J-06A-0813</t>
  </si>
  <si>
    <t>19410784</t>
  </si>
  <si>
    <t>S501.26||B||3||J-07B-586</t>
  </si>
  <si>
    <t>THERMODYNAMICS IN ACTION. -- ジェムコ, 1983.</t>
  </si>
  <si>
    <t>19410788</t>
  </si>
  <si>
    <t>S501.26||I||1||J-07B-586</t>
  </si>
  <si>
    <t>First law : 熱力学の第一法則 / Gemco. -- Gemco, 19--. -- (Gemco video library ; T236-VC1 . Introduction to themofluid mechanics).</t>
  </si>
  <si>
    <t>19410789</t>
  </si>
  <si>
    <t>S501.26||I||2||J-07B-586</t>
  </si>
  <si>
    <t xml:space="preserve"> SECOND LAW. -- ジェムコ, 1991.</t>
  </si>
  <si>
    <t>19410790</t>
  </si>
  <si>
    <t>S501.26||I||7||J-07B-586</t>
  </si>
  <si>
    <t>Thermo flow processes / producer Martin Wright. -- GEMCO, 1991. -- (Introduction to thermofluid mechanics ; T236-VC7). v.</t>
  </si>
  <si>
    <t>19111182</t>
  </si>
  <si>
    <t>S501.32||F||||J-06A-0127</t>
  </si>
  <si>
    <t>FORETELLING FATIGUE LIFE / (GEMCO). -- GEMCO, 1984. -- (GEMCO VIDEO LIBRARY . FAILURE OF STRESSED MATERIALS).</t>
  </si>
  <si>
    <t>19111183</t>
  </si>
  <si>
    <t>CERAMICS UNDER STRESS / (GEMCO). -- GEMCO, 1984. -- (GEMCO VIDEO LIBRARY . FAILURE OF STRESSED MATERIALS).</t>
  </si>
  <si>
    <t>19111181</t>
  </si>
  <si>
    <t>Living with cracks / David Nelson, executive producer ; Hendrik Ball, producer, 1983. -- (Gemco video library ; T353-03 . failure of steressed materials). v.</t>
  </si>
  <si>
    <t>19111180</t>
  </si>
  <si>
    <t>S501.32||F||||J-06A-0128</t>
  </si>
  <si>
    <t>LAST OF THE LIBERTIES / (GEMCO). -- GEMCO, 1984. -- (GEMCO VIDEO LIBRARY . FAILURE OF STRESSED MATERIALS).</t>
  </si>
  <si>
    <t>19111184</t>
  </si>
  <si>
    <t>S501.32||F||||J-06A-0132</t>
  </si>
  <si>
    <t>PLASTIC UNDER PRESSURE / (GEMCO). -- GEMCO, 1984. -- (GEMCO VIDEO LIBRARY . FAILURE OF STRESSED MATERIALS).</t>
  </si>
  <si>
    <t>19208668</t>
  </si>
  <si>
    <t>S501.32||Z</t>
  </si>
  <si>
    <t>材料の強さ / [AVCC VIDEO].</t>
  </si>
  <si>
    <t>08304104</t>
  </si>
  <si>
    <t>S501.34||E||1</t>
  </si>
  <si>
    <t>LOADS ON STRUCTURES. / HELLER, ROBERT A. | SALVADORI, MARIO G. (PREP.). -- MCGRAW-HILL, 1969. -- (ENGINEERING FILM SERIES. MECHANICS OF STRUCTURES AND MATERIALS).</t>
  </si>
  <si>
    <t>08304106</t>
  </si>
  <si>
    <t>S501.34||E||3</t>
  </si>
  <si>
    <t>TENSILE AND COMPRESSIVE STRUCTURES. / HELLER, ROBERT A. | SALVADORI, MARIO G. (PREP.). -- MCGRAW-HILL, 1969. -- (ENGINEERING FILM SERIES. MECHANICS OF STRUCTURES AND MATERIALS).</t>
  </si>
  <si>
    <t>08304107</t>
  </si>
  <si>
    <t>S501.34||E||4</t>
  </si>
  <si>
    <t>BEAMS AND FRAMES. / HELLER, ROBERT A. | SALVADORI, MARIO G. (PREP.). -- MCGRAW-HILL, 1969. -- (ENGINEERING FILM SERIES. MECHANICS OF STRUCTURES AND MATERIALS).</t>
  </si>
  <si>
    <t>08304108</t>
  </si>
  <si>
    <t>S501.34||E||5</t>
  </si>
  <si>
    <t>GRIDS AND PLATES. / HELLER, ROBERT A. | SALVADORI, MARIO G. (PREP.). -- MCGRAW-HILL, 1969. -- (ENGINEERING FILM SERIES. MECHAMICS OF STRUCTURES AND MATERIALS).</t>
  </si>
  <si>
    <t>08304109</t>
  </si>
  <si>
    <t>S501.34||E||6</t>
  </si>
  <si>
    <t>MEMBRANES AND SHELLS. / HELLER, ROBERT A. | SALVADORI, MARIO G. (PREP.). -- MCGRAW-HILL, 1969. -- (ENGINEERING FILM SERIES. MECHANICS OF STRUCTURES AND MATERIALS).</t>
  </si>
  <si>
    <t>19508406</t>
  </si>
  <si>
    <t>S501.34||H</t>
  </si>
  <si>
    <t>有限要素構造解析 : CAL-90/SSTANで解く / Marc Hoit著. -- 丸善, 1995.</t>
  </si>
  <si>
    <t>08304105</t>
  </si>
  <si>
    <t>S501.34||W</t>
  </si>
  <si>
    <t>A WORLD OF STRUCTURES. / HELLER, ROBERT A.. -- MCGRAW-HILL, 1973.</t>
  </si>
  <si>
    <t>19111177</t>
  </si>
  <si>
    <t>S501.4||M||||J-06A-0126</t>
  </si>
  <si>
    <t>NEW BEARINGS FOR OLD / (GEMCO). -- GEMCO, 1983. -- (GEMCO VIDEO LIBRARY . MATERIALS ENGINEERING AN INTRODUCTION).</t>
  </si>
  <si>
    <t>19111178</t>
  </si>
  <si>
    <t>S501.4||M||||J-06A-0132</t>
  </si>
  <si>
    <t>MECHANICAL PROPERTIES / (GEMCO). -- GEMCO, 1983. -- (GEMCO VIDEO LIBRARY . MATERIALS ENGINEERING AN INTRODUCTION).</t>
  </si>
  <si>
    <t>19111179</t>
  </si>
  <si>
    <t>MAGNUS : A SUITABLE CASE FOR TREATMENT / (GEMCO). -- GEMCO, 1983. -- (GEMCO VIDEO LIBRARY . MATERIALS ENGINEERING AN INTRODUCTION).</t>
  </si>
  <si>
    <t>19500214</t>
  </si>
  <si>
    <t>S501.4||S||4/1</t>
  </si>
  <si>
    <t>金属基複合材料 / メディア教育開発センター制作. -- 放送大学教育振興会, 199-. -- (新素材 ; 4 . 複合材料編 ; 第1巻). v.</t>
  </si>
  <si>
    <t>19500215</t>
  </si>
  <si>
    <t>S501.4||S||4/2</t>
  </si>
  <si>
    <t>高分子系複合材料 / メディア教育開発センター制作. -- 放送大学教育振興会, 199-. -- (新素材 ; 4 . 複合材料編 ; 第2巻). v.</t>
  </si>
  <si>
    <t>19500216</t>
  </si>
  <si>
    <t>S501.4||S||4/3</t>
  </si>
  <si>
    <t>無機系複合材料 / メディア教育開発センター制作. -- 放送大学教育振興会, 199-. -- (新素材 ; 4 . 複合材料編 ; 第3巻). v.</t>
  </si>
  <si>
    <t>19500217</t>
  </si>
  <si>
    <t>S501.4||S||4/4</t>
  </si>
  <si>
    <t>複合材料とその展望 / メディア教育開発センター制作. -- 放送大学教育振興会, 199-. -- (新素材 ; 4 . 複合材料編 ; 第4巻). v.</t>
  </si>
  <si>
    <t>19510623</t>
  </si>
  <si>
    <t>S501||T||||J-07B-560</t>
  </si>
  <si>
    <t>TO ENGINEER IS HUMAN / BBC. -- BBC. -- (BBC VIDEO LIBRARY . BBC EDUCATION &amp; TRAINING).</t>
  </si>
  <si>
    <t>08218550</t>
  </si>
  <si>
    <t>S508||E||2</t>
  </si>
  <si>
    <t>BEHAVIOR OF STRUCTURAL MATERIALS. / HELLER, ROBERT A. (PROJECT DIRECTOR). -- MCGRAW-HILL, 1969. -- (ENGINEERING FILM SERIES : MECHANICS OF STRUCTURES AND MATERIALS (6 FILMS)).</t>
  </si>
  <si>
    <t>18609376</t>
  </si>
  <si>
    <t>S509.66||K||1</t>
  </si>
  <si>
    <t>TQCと新QC七つ道具 / 日科技連出版社, 1985. -- (管理者・スタッフのための新QC七つ道具シリ-ズ ;1).</t>
  </si>
  <si>
    <t>18605264</t>
  </si>
  <si>
    <t>親和図法 / 日科技連出版社, 1985. -- (管理者・スタッフのための新QC七つ道具シリ-ズ 続編 ;1).</t>
  </si>
  <si>
    <t>18609377</t>
  </si>
  <si>
    <t>S509.66||K||2</t>
  </si>
  <si>
    <t>新QC七つ道具とは / 日科技連出版社, 1985. -- (管理者・スタッフのための新QC七つ道具シリ-ズ ;2).</t>
  </si>
  <si>
    <t>18605265</t>
  </si>
  <si>
    <t>アロ-・ダイヤグラム法 / 日科技連出版社, 1985. -- (管理者・スタッフのための新QC七つ道具シリ-ズ 続編 ;2).</t>
  </si>
  <si>
    <t>18609378</t>
  </si>
  <si>
    <t>S509.66||K||3</t>
  </si>
  <si>
    <t>連関図法 / 日科技連出版社, 1985. -- (管理者・スタッフのための新QC七つ道具シリ-ズ ;3).</t>
  </si>
  <si>
    <t>18605266</t>
  </si>
  <si>
    <t>マトリックス・デ-タ解析法 / 日科技連出版社, 1985. -- (管理者・スタッフのための新QC七つ道具シリ-ズ 続編 ;3).</t>
  </si>
  <si>
    <t>18609379</t>
  </si>
  <si>
    <t>S509.66||K||4</t>
  </si>
  <si>
    <t>系統図法 / 日科技連出版社, 1985. -- (管理者・スタッフのための新QC七つ道具シリ-ズ ;4).</t>
  </si>
  <si>
    <t>18605267</t>
  </si>
  <si>
    <t>新QC七つ道具の活用事例 / 日科技連出版社 ; 1, 1985. -- (管理者・スタッフのための新QC七つ道具シリ-ズ 続編 ;4).</t>
  </si>
  <si>
    <t>18609380</t>
  </si>
  <si>
    <t>S509.66||K||5</t>
  </si>
  <si>
    <t>マトリックス図法 / 日科技連出版社, 1985. -- (管理者・スタッフのための新QC七つ道具シリ-ズ ;5).</t>
  </si>
  <si>
    <t>18605268</t>
  </si>
  <si>
    <t>新QC七つ道具の活用事例 / 日科技連出版社 ; 2, 1985. -- (管理者・スタッフのための新QC七つ道具シリ-ズ 続編 ;5).</t>
  </si>
  <si>
    <t>18609381</t>
  </si>
  <si>
    <t>S509.66||K||6</t>
  </si>
  <si>
    <t>PDPC法 / 日科技連出版社, 1985. -- (管理者・スタッフのための新QC七つ道具シリ-ズ ;6).</t>
  </si>
  <si>
    <t>19900186</t>
  </si>
  <si>
    <t>S510.21||T||||J-07B-593</t>
  </si>
  <si>
    <t>ニッポン近代化遺産への旅 / 畑中義昭監督. -- 大成建設, 1998. v.</t>
  </si>
  <si>
    <t>18701427</t>
  </si>
  <si>
    <t>S510.9||K||1||J-06A-0123</t>
  </si>
  <si>
    <t>期待される現場主任像 / [日本コンサルタントグループ], 1981. -- (建設業シリーズ 現場主任養成コース ;キソヘン(1)).</t>
  </si>
  <si>
    <t>18701420</t>
  </si>
  <si>
    <t>S510.9||K||1||J-06A-0131</t>
  </si>
  <si>
    <t>実行予算作成演習 / [日本コンサルタントグループ] ; 1 鉄筋・型枠, 1981. -- (建設業シリーズ 現場主任養成コース ;オウヨウ(1)).</t>
  </si>
  <si>
    <t>18701428</t>
  </si>
  <si>
    <t>S510.9||K||2||J-06A-0128</t>
  </si>
  <si>
    <t>計画的な工程管理のすすめ / [日本コンサルタントグループ], 1981. -- (建設業シリーズ 現場主任養成コース ;キソヘン(2)).</t>
  </si>
  <si>
    <t>18701421</t>
  </si>
  <si>
    <t>S510.9||K||2||J-06A-0131</t>
  </si>
  <si>
    <t>実行予算作成演習 / [日本コンサルタントグループ] ; 2 コンクリート打設・仮設, 1981. -- (建設業シリーズ 現場主任養成コース ;オウヨウ(2)).</t>
  </si>
  <si>
    <t>18701429</t>
  </si>
  <si>
    <t>S510.9||K||3||J-06A-0128</t>
  </si>
  <si>
    <t>徹底的な実行予算管理の実践 / [日本コンサルタントグループ], 1981. -- (建設業シリーズ 現場主任養成コース ;キソヘン(3)).</t>
  </si>
  <si>
    <t>18701422</t>
  </si>
  <si>
    <t>S510.9||K||3||J-06A-0130</t>
  </si>
  <si>
    <t>鉄筋工事の管理ポイント / [日本コンサルタントグループ], 1981. -- (建設業シリーズ 現場主任養成コース ;オウヨウ(3)).</t>
  </si>
  <si>
    <t>18701430</t>
  </si>
  <si>
    <t>S510.9||K||4||J-06A-0124</t>
  </si>
  <si>
    <t>自主的な品質確保のすすめ / [日本コンサルタントグループ], 1981. -- (建設業シリーズ 現場主任養成コース ;キソヘン(4)).</t>
  </si>
  <si>
    <t>18701423</t>
  </si>
  <si>
    <t>S510.9||K||4||J-06A-0130</t>
  </si>
  <si>
    <t>型枠工事の管理ポイント / [日本コンサルタントグループ], 1981. -- (建設業シリーズ 現場主任養成コース ;オウヨウ(4)).</t>
  </si>
  <si>
    <t>18701431</t>
  </si>
  <si>
    <t>S510.9||K||5||J-06A-0124</t>
  </si>
  <si>
    <t>積極的なチェックリストの活用 / [日本コンサルタントグループ], 1981. -- (建設業シリーズ 現場主任養成コース ;キソヘン(5)).</t>
  </si>
  <si>
    <t>18701424</t>
  </si>
  <si>
    <t>S510.9||K||5||J-06A-0130</t>
  </si>
  <si>
    <t>コンクリート工事の管理ポイント / [日本コンサルタントグループ], 1981. -- (建設業シリーズ 現場主任養成コース ;オウヨウ(5)).</t>
  </si>
  <si>
    <t>18701432</t>
  </si>
  <si>
    <t>S510.9||K||6||J-06A-0124</t>
  </si>
  <si>
    <t>完全な安全活動の実践 / [日本コンサルタントグループ], 1981. -- (建設業シリーズ 現場主任養成コース ;キソヘン(6)).</t>
  </si>
  <si>
    <t>18701425</t>
  </si>
  <si>
    <t>S510.9||K||6||J-06A-0130</t>
  </si>
  <si>
    <t>現場管理能力の向上 / [日本コンサルタントグループ], 1981. -- (建設業シリーズ 現場主任養成コース ;オウヨウ(6)).</t>
  </si>
  <si>
    <t>19604737</t>
  </si>
  <si>
    <t>S510||T||1||J-06A-0602</t>
  </si>
  <si>
    <t>巨大水圧に挑む / NHK制作 ; NHKクリエイティブ共同制作 ; NHKエンタープライズ制作協力. -- NHKソフトウェア, 1993. -- (NHKビデオ . NHKスペシャル . テクノパワー : 知られざる建設技術の世界 ; 1). v.</t>
  </si>
  <si>
    <t>19604738</t>
  </si>
  <si>
    <t>S510||T||2||J-06A-0602</t>
  </si>
  <si>
    <t>橋・より長く、より強く / NHK制作 ; NHKクリエイティブ共同制作 ; NHKエンタープライズ制作協力. -- NHKソフトウェア, 1993. -- (NHKビデオ . NHKスペシャル . テクノパワー : 知られざる建設技術の世界 ; 2). v.</t>
  </si>
  <si>
    <t>19604739</t>
  </si>
  <si>
    <t>S510||T||3||J-06A-0602</t>
  </si>
  <si>
    <t>人工島・沈下との闘い / NHK制作 ; NHKクリエイティブ共同制作 ; NHKエンタープライズ制作協力. -- NHKソフトウェア, 1993. -- (NHKビデオ . NHKスペシャル . テクノパワー : 知られざる建設技術の世界 ; 3). v.</t>
  </si>
  <si>
    <t>19604740</t>
  </si>
  <si>
    <t>S510||T||4||J-06A-0602</t>
  </si>
  <si>
    <t>トンネル・地底を支える / NHK制作 ; NHKクリエイティブ共同制作 ; NHKエンタープライズ制作協力. -- NHKソフトウェア, 1993. -- (NHKビデオ . NHKスペシャル . テクノパワー : 知られざる建設技術の世界 ; 4). v.</t>
  </si>
  <si>
    <t>19604741</t>
  </si>
  <si>
    <t>S510||T||5||J-06A-0602</t>
  </si>
  <si>
    <t>巨大都市・再生への道 / NHK制作 ; NHKクリエイティブ共同制作 ; NHKエンタープライズ制作協力. -- NHKソフトウェア, 1993. -- (NHKビデオ . NHKスペシャル . テクノパワー : 知られざる建設技術の世界 ; 5). v.</t>
  </si>
  <si>
    <t>08305725</t>
  </si>
  <si>
    <t>S511.37||D||1-3</t>
  </si>
  <si>
    <t>物理的性質の試験(1) | 物理的性質の試験(2) | 化学的性質の試験 / 土質試験法スライド改訂編集委員会, 1982. -- (土質試験法スライド ;1-3).</t>
  </si>
  <si>
    <t>08305726</t>
  </si>
  <si>
    <t>S511.37||D||4-5</t>
  </si>
  <si>
    <t>力学的性質の試験(1) | 力学的性質の試験(2) / 土質試験法スライド改訂編集委員会, 1982. -- (土質試験法スライド ;4-5).</t>
  </si>
  <si>
    <t>18604674</t>
  </si>
  <si>
    <t>S511.7||Y||1</t>
  </si>
  <si>
    <t>生コンクリ-トの素顔 / 日本コンクリ-ト工学協会 (企画製作), 1986. -- (良いコンクリ-ト・悪いコンクリ-ト ;1).</t>
  </si>
  <si>
    <t>18604675</t>
  </si>
  <si>
    <t>S511.7||Y||2</t>
  </si>
  <si>
    <t>コンクリートを活かす混和材料 / 日本コンクリート工学協会企画制作. -- [日本コンクリート工学協会], 19--. -- (ビデオ教育講座シリーズ . 良いコンクリート・悪いコンクリート ; 第2巻). v.</t>
  </si>
  <si>
    <t>18604676</t>
  </si>
  <si>
    <t>S511.7||Y||3</t>
  </si>
  <si>
    <t>骨材の品質とコンクリ-トの性能 / 日本コンクリ-ト工学協会 (企画制作), 1986. -- (良いコンクリ-ト・悪いコンクリ-ト ;3).</t>
  </si>
  <si>
    <t>08312931</t>
  </si>
  <si>
    <t>S512.7||S||5</t>
  </si>
  <si>
    <t>図化および編集 / [日本写真測量学会]. -- 日本写真測量学会, 1982. -- (写真測量講座 ; 5). g.</t>
  </si>
  <si>
    <t>08312932</t>
  </si>
  <si>
    <t>S512.7||S||6</t>
  </si>
  <si>
    <t>写真図の作成 / [日本写真測量学会]. -- 日本写真測量学会, 1982. -- (写真測量講座 ; 6). g.</t>
  </si>
  <si>
    <t>08314585</t>
  </si>
  <si>
    <t>S512.7||S||7</t>
  </si>
  <si>
    <t>写真判読 : 基礎 / [日本写真測量学会]. -- 日本写真測量学会, 1983. -- (写真測量講座 ; 7). g.</t>
  </si>
  <si>
    <t>08314586</t>
  </si>
  <si>
    <t>S512.7||S||8</t>
  </si>
  <si>
    <t>写真判読 : 応用 / [日本写真測量学会]. -- 日本写真測量学会, 1983. -- (写真測量講座 ; 8). g.</t>
  </si>
  <si>
    <t>08206067</t>
  </si>
  <si>
    <t>S512||S||1,2</t>
  </si>
  <si>
    <t>測量 / 関東建設弘済会 (制作) ; 第1編 第2編, 1982.</t>
  </si>
  <si>
    <t>18703019</t>
  </si>
  <si>
    <t>S515||U||||J-06A-0960</t>
  </si>
  <si>
    <t>うず潮に架ける : 大鳴門橋・総集編 / 日本シネセル (制作), 1987.</t>
  </si>
  <si>
    <t>10008415</t>
  </si>
  <si>
    <t>S517.215||A||||J-06A-0957</t>
  </si>
  <si>
    <t>長良川はいま・・・ : 長良川河口堰5年目の検証 / 朝日ニュースター制作著作 ; 前編, 後編. -- 東急エージェンシー, 2000. v.</t>
  </si>
  <si>
    <t>10008416</t>
  </si>
  <si>
    <t>19001507</t>
  </si>
  <si>
    <t>S517.8||K||1</t>
  </si>
  <si>
    <t>港湾工事施工指針 / 運輸省第2港湾建設局 (企画・編集) ; 溶接編 第1編, 1990. -- (オートスライド).</t>
  </si>
  <si>
    <t>19001508</t>
  </si>
  <si>
    <t>S517.8||K||2</t>
  </si>
  <si>
    <t>港湾工事施工指針 / 運輸省第2港湾建設局 (企画・編集) ; 溶接編 第2編, 1990. -- (オートスライド).</t>
  </si>
  <si>
    <t>18912776</t>
  </si>
  <si>
    <t>S518.8||C||10</t>
  </si>
  <si>
    <t>都市の照明とあかり : 欧米の魅力ある外部空間より / 三沢 浩 (監修) | 地域科学研究会 (企画・制作), 1986. -- (〈地域科学〉まちづくり映像シリーズ ;10).</t>
  </si>
  <si>
    <t>19008512</t>
  </si>
  <si>
    <t>S518.8||C||11</t>
  </si>
  <si>
    <t>ウォーターフロント開発による都市の活性化 : 実施段階を迎えた : 欧米にみる新しい都市開発戦略 / 地域科学研究会 (企画・制作), 1987. -- (〈地域科学〉まちづくり映像シリーズ ;11).</t>
  </si>
  <si>
    <t>18912778</t>
  </si>
  <si>
    <t>実施段階を迎えたウォーターフロント開発による都市の活性化 : 欧米にみる新しい都市開発戦略 / 泉 真也 (監修) | 地域科学研究会 (企画・制作), 1987. -- (〈地域科学〉まちづくり映像シリーズ ;11).</t>
  </si>
  <si>
    <t>19008513</t>
  </si>
  <si>
    <t>S518.8||C||12</t>
  </si>
  <si>
    <t>レジャー・リゾート開発と水縁空間 : 未来型地域新興へのアプローチ : 世界にみるアミューズメント計画の実際 / 地域科学研究会 (企画・制作), 1987. -- (〈地域科学〉まちづくり映像シリーズ ;12).</t>
  </si>
  <si>
    <t>18912777</t>
  </si>
  <si>
    <t>レジャー・リゾート開発と水縁空間 : 未来型地域振興へのアプローチ : 世界にみるアミューズメント計画の実際 / 泉 真也 (監修) | 地域科学研究会 (企画・制作), 1987. -- (〈地域科学〉まちづくり映像シリーズ ;12).</t>
  </si>
  <si>
    <t>19009944</t>
  </si>
  <si>
    <t>S518.8||C||14</t>
  </si>
  <si>
    <t>個性豊かなまちづくり地区計画制度編 : 地域特性を活かした生活環境の整備 / 地域科学研究会 (企画・制作), 1989. -- (〈地域科学〉まちづくり映像シリーズ ;14).</t>
  </si>
  <si>
    <t>19009945</t>
  </si>
  <si>
    <t>S518.8||C||15</t>
  </si>
  <si>
    <t>個性豊かなまちづくり地区計画事例編 : 魅力と潤いのある環境整備への取り組み / 地域科学研究会 (企画・制作), 1989. -- (〈地域科学〉まちづくり映像シリーズ ;15).</t>
  </si>
  <si>
    <t>19008514</t>
  </si>
  <si>
    <t>S518.8||C||16</t>
  </si>
  <si>
    <t>街にとけ込む川と湖 : ヨーロッパ/豪州のリバー・レイクフロント : 歴史・文化・自然の活用と水辺の再生 / 地域科学研究会 (企画・制作), 1990. -- (〈地域科学〉まちづくり映像シリーズ ;16).</t>
  </si>
  <si>
    <t>19008511</t>
  </si>
  <si>
    <t>S518.8||C||17</t>
  </si>
  <si>
    <t>都市から川へのアプローチ : アメリカ/カナダのリバー・レイクフロント : 街と自然の共生のための開発・整備手法 / 地域科学研究会 (企画・制作), 1990. -- (〈地域科学〉まちづくり映像シリーズ ;17).</t>
  </si>
  <si>
    <t>19009946</t>
  </si>
  <si>
    <t>S518.8||C||18</t>
  </si>
  <si>
    <t>都市デザインの手法とエレメント : 世界にみる魅力と潤いのあるオープン・スペース / 地域科学研究会 (企画・制作), 1990. -- (〈地域科学〉まちづくり映像シリーズ ;18).</t>
  </si>
  <si>
    <t>19008510</t>
  </si>
  <si>
    <t>S518.8||C||4</t>
  </si>
  <si>
    <t>街と人と水と : ヨーロッパ・アメリカの : 水辺空間の再生と創造 / 地域科学研究会 (企画・制作), 1983. -- (〈地域科学〉まちづくり映像シリーズ ;4).</t>
  </si>
  <si>
    <t>18912779</t>
  </si>
  <si>
    <t>ヨーロッパ・アメリカの-街と人と水と : 水辺空間の再生と創造 / 三沢 浩 (監修) | 地域科学研究会 (企画・制作), 1983. -- (〈地域科学〉まちづくり映像シリーズ ;4).</t>
  </si>
  <si>
    <t>19009947</t>
  </si>
  <si>
    <t>S518.8||C||6</t>
  </si>
  <si>
    <t>24時間都市をめざして : ヨーロッパの都市再開発レポート / 地域科学研究会 (企画・制作), 1984. -- (〈地域科学〉まちづくり映像シリーズ ;6).</t>
  </si>
  <si>
    <t>19009943</t>
  </si>
  <si>
    <t>S518.8||C||7</t>
  </si>
  <si>
    <t>24時間都市をめざして : アメリカの都市再開発レポート / 地域科学研究会 (企画・制作), 1985. -- (〈地域科学〉まちづくり映像シリーズ ;7).</t>
  </si>
  <si>
    <t>18912775</t>
  </si>
  <si>
    <t>S518.8||C||9</t>
  </si>
  <si>
    <t>欧米にみる都市の色と彩り : 色彩計画へのアプローチ / 三沢 浩 (監修) | 地域科学研究会 (企画・制作), 1986. -- (〈地域科学〉まちづくり映像シリーズ ;9).</t>
  </si>
  <si>
    <t>70001553</t>
  </si>
  <si>
    <t>S518||P</t>
  </si>
  <si>
    <t>PROCEEDINGS OF FIFTH CONFERENCE ON COASTAL ENGINEERING, SEP. 1954. / JOHNSON, J. W.. -- COUNCIL ON WAVE RESEARCH THE ENGINEERING FOUNDATION, 1955.</t>
  </si>
  <si>
    <t>70001554</t>
  </si>
  <si>
    <t>PROCEEDINGS OF SIXTH CONFERENCE ON COASTAL ENGINEERING, DEC. 1957. / JOHNSON, J. W.. -- COUNCIL ON WAVE RESEARCH THE ENGINEERING FOUNDATION, 1958.</t>
  </si>
  <si>
    <t>70001547</t>
  </si>
  <si>
    <t>PROCEEDINGS OF FIRST CONFERENCE ON COASTAL ENGINEERING, OCT. 1950. / JOHNSON, J. W.. -- COUNCIL ON WAVE RESEARCH THE ENGINEERING FOUNDATION, 1951.</t>
  </si>
  <si>
    <t>70001548</t>
  </si>
  <si>
    <t>PROCEEDINGS OF SECOND CONFERENCE ON COASTAL ENGINEERING, NOV. 1951. / JOHNSON, J. W.. -- COUNCIL ON WAVE RESEARCH THE ENGINEERING FOUNDATION, 1952.</t>
  </si>
  <si>
    <t>70001549</t>
  </si>
  <si>
    <t>PROCEEDINGS OF THIRD CONFERENCE ON COASTAL ENGINEERING, OCT. 1952. / JOHNSON, J. W.. -- COUNCIL ON WAVE RESEARCH THE ENGINEERING FOUNDATION, 1953.</t>
  </si>
  <si>
    <t>70001550</t>
  </si>
  <si>
    <t>PROCEEDINGS OF FOURTH CONFERENCE ON COASTAL ENGINEERING, OCT. 1953. / JOHNSON, J. W.. -- COUNCIL ON WAVE RESEARCH THE ENGINEERING FOUNDATION, 1954.</t>
  </si>
  <si>
    <t>19410339</t>
  </si>
  <si>
    <t>S519.08||C||1||J-06A-0607</t>
  </si>
  <si>
    <t>地球にやさしい暮らしを目指して / 日本石油株式会社 (企画). -- NHKサービスセンター (制作), 19--. -- (地球環境問題シリーズ ;1).</t>
  </si>
  <si>
    <t>19410340</t>
  </si>
  <si>
    <t>S519.08||C||2||J-06A-0607</t>
  </si>
  <si>
    <t>酸性雨 / 日本石油株式会社 (企画). -- NHKサービスセンター (制作), 19--. -- (地球環境問題シリーズ ;2).</t>
  </si>
  <si>
    <t>19410341</t>
  </si>
  <si>
    <t>S519.08||C||3||J-06A-0607</t>
  </si>
  <si>
    <t>地球温暖化 / 日本石油株式会社 (企画). -- NHKサービスセンター (制作), 19--. -- (地球環境問題シリーズ ;3).</t>
  </si>
  <si>
    <t>08213079</t>
  </si>
  <si>
    <t>S519.11||S</t>
  </si>
  <si>
    <t>水質試験法 / 建設省 (企画監修), 1982.</t>
  </si>
  <si>
    <t>18701239</t>
  </si>
  <si>
    <t>S519.5||W</t>
  </si>
  <si>
    <t>わが街わが青春 / 青林舎 | 東北新社 (製作), 1987.</t>
  </si>
  <si>
    <t>18511110</t>
  </si>
  <si>
    <t>S519.8||K||||J-06A-0187</t>
  </si>
  <si>
    <t>21世紀のまち / 鹿島映画 (制作), 1985.</t>
  </si>
  <si>
    <t>18511083</t>
  </si>
  <si>
    <t>よみがえる街 / 鹿島映画 (制作), 1985.</t>
  </si>
  <si>
    <t>19206017</t>
  </si>
  <si>
    <t>S519||E||||J-06A-0955</t>
  </si>
  <si>
    <t>HAZARDOUS WASTE DISPOSAL IN LANDFILL / (GEMCO). -- GEMCO, 1984. -- (GEMCO VIDEO LIBRARY . ENVIRONMENTAL CONTROL AND PUBLIC HEALTH).</t>
  </si>
  <si>
    <t>19206012</t>
  </si>
  <si>
    <t>S519||E||||J-06A-0956</t>
  </si>
  <si>
    <t>GOING WITH THE FLOW / (GEMCO). -- GEMCO, 1985. -- (GEMCO VIDEO LIBRARY . ENVIRONMENTAL CONTROL AND PUBLIC HEALTH).</t>
  </si>
  <si>
    <t>19206014</t>
  </si>
  <si>
    <t>THERE'S NOISE AND THERE'S NOISE / (GEMCO). -- GEMCO, 1985. -- (GEMCO VIDEO LIBRARY . ENVIRONMENTAL CONTROL AND PUBLIC HEALTH).</t>
  </si>
  <si>
    <t>19206015</t>
  </si>
  <si>
    <t>NOISE ABATEMENT : TWO CASE STUDIES / (GEMCO). -- GEMCO, 1985. -- (GEMCO VIDEO LIBRARY . ENVIRONMENTAL CONTROL AND PUBLIC HEALTH).</t>
  </si>
  <si>
    <t>19206016</t>
  </si>
  <si>
    <t>ENERGY FROM WASTE / (GEMCO). -- GEMCO, 1985. -- (GEMCO VIDEO LIBRARY . ENVIRONMENTAL CONTROL AND PUBLIC HEALTH).</t>
  </si>
  <si>
    <t>19206013</t>
  </si>
  <si>
    <t>S519||E||||J-07B-563</t>
  </si>
  <si>
    <t>WATER FIT DRINK / (GEMCO). -- GEMCO, 1985. -- (GEMCO VIDEO LIBRARY . ENVIRONMENTAL CONTROL AND PUBLIC HEALTH).</t>
  </si>
  <si>
    <t>19605612</t>
  </si>
  <si>
    <t>S519||H||1||J-06A-0935</t>
  </si>
  <si>
    <t>モモの地球探検 / 星の環会, NHK企画・制作 ; 1 : 人間編, 2 : 環境編. -- 星の環会, 19--. -- (みんなと考える人間と地球の健康). v.</t>
  </si>
  <si>
    <t>19605613</t>
  </si>
  <si>
    <t>S519||H||2||J-06A-0935</t>
  </si>
  <si>
    <t>19307581</t>
  </si>
  <si>
    <t>S519||N||1||J-06A-0936</t>
  </si>
  <si>
    <t>地球環境はいま / NHK編集 ; 第1巻, 第2巻. -- NHKソフトウェア, 19--. -- (NHKビデオ). v.</t>
  </si>
  <si>
    <t>19307582</t>
  </si>
  <si>
    <t>S519||N||2||J-06A-0936</t>
  </si>
  <si>
    <t>19603187</t>
  </si>
  <si>
    <t>S520.5||K||||J-07B-558</t>
  </si>
  <si>
    <t>建築雑誌インデックス : FD版 / [南洋堂] ; 1968-1995. -- 南洋堂, 1996.</t>
  </si>
  <si>
    <t>19604241</t>
  </si>
  <si>
    <t>S520.8||B||||J-06B-0321</t>
  </si>
  <si>
    <t>MARIO BOTTA, ARCHITECT / BOTTA, MARIO. -- VICTORY INTERACTIVE MEDIA, 1994.</t>
  </si>
  <si>
    <t>19008607</t>
  </si>
  <si>
    <t>18910452</t>
  </si>
  <si>
    <t>19204460</t>
  </si>
  <si>
    <t>19900137</t>
  </si>
  <si>
    <t>19204461</t>
  </si>
  <si>
    <t>19204462</t>
  </si>
  <si>
    <t>19900140</t>
  </si>
  <si>
    <t>19900139</t>
  </si>
  <si>
    <t>19900138</t>
  </si>
  <si>
    <t>19008608</t>
  </si>
  <si>
    <t>19900135</t>
  </si>
  <si>
    <t>19604201</t>
  </si>
  <si>
    <t>19604202</t>
  </si>
  <si>
    <t>S520.8||G||26||J-06A-0803</t>
  </si>
  <si>
    <t>19604203</t>
  </si>
  <si>
    <t>19604204</t>
  </si>
  <si>
    <t>19008609</t>
  </si>
  <si>
    <t>19806612</t>
  </si>
  <si>
    <t>19008610</t>
  </si>
  <si>
    <t>19008611</t>
  </si>
  <si>
    <t>19900136</t>
  </si>
  <si>
    <t>18910449</t>
  </si>
  <si>
    <t>18910450</t>
  </si>
  <si>
    <t>18910451</t>
  </si>
  <si>
    <t>18803188</t>
  </si>
  <si>
    <t>S520.8||L||1||J-07B-589</t>
  </si>
  <si>
    <t>ル・コルビュジエ全集 : 建築・都市・芸術 / Le Corbusier ; 第1巻, 1988.</t>
  </si>
  <si>
    <t>18803189</t>
  </si>
  <si>
    <t>S520.8||L||2||J-07B-589</t>
  </si>
  <si>
    <t>ル・コルビュジエ全集 : 建築・都市・芸術 / Le Corbusier ; 第2巻, 1988.</t>
  </si>
  <si>
    <t>18803190</t>
  </si>
  <si>
    <t>S520.8||L||3||J-07B-589</t>
  </si>
  <si>
    <t>ル・コルビュジエ全集 : 建築・都市・芸術 / Le Corbusier ; 第3巻, 1988.</t>
  </si>
  <si>
    <t>18811968</t>
  </si>
  <si>
    <t>S520.8||M</t>
  </si>
  <si>
    <t>19604240</t>
  </si>
  <si>
    <t>S520.8||M||||J-06B-0321</t>
  </si>
  <si>
    <t>RICHARD MEIER, ARCHITECT / MEIER, RICHARD. -- VICTORY INTERACTIVE MEDIA, 1995.</t>
  </si>
  <si>
    <t>19510013</t>
  </si>
  <si>
    <t>S520.8||S||||J-06A-0917</t>
  </si>
  <si>
    <t>チベット建築 : 知られざる建築を訪ねて / 大岩 昭之. -- バス, 1995. -- (世界の歴史建築シリーズ).</t>
  </si>
  <si>
    <t>10005777</t>
  </si>
  <si>
    <t>S521.6||M||||J-07B-593</t>
  </si>
  <si>
    <t>明治建築をつくった人びと : コンドル先生と四人の弟子. -- 日本映画新社 (製作), 1999. v.</t>
  </si>
  <si>
    <t>18508272</t>
  </si>
  <si>
    <t>S521.81||N||||J-06A-0603</t>
  </si>
  <si>
    <t>奈良の寺と仏像 / [NHKサ-ビスセンタ-], 1985.</t>
  </si>
  <si>
    <t>19403510</t>
  </si>
  <si>
    <t>S521.81||S||1</t>
  </si>
  <si>
    <t>宮大工の技法と精神 / 西岡常一. -- Suncraft, 19--. -- (社寺建築講座 ; 第1巻). v.</t>
  </si>
  <si>
    <t>19403490</t>
  </si>
  <si>
    <t>S521.81||S||1||J-07B-588</t>
  </si>
  <si>
    <t>19403511</t>
  </si>
  <si>
    <t>S521.81||S||2</t>
  </si>
  <si>
    <t>木を知る / 西岡常一. -- Suncraft, 19--. -- (社寺建築講座 ; 第2巻). v.</t>
  </si>
  <si>
    <t>19403491</t>
  </si>
  <si>
    <t>S521.81||S||2||J-07B-588</t>
  </si>
  <si>
    <t>19403512</t>
  </si>
  <si>
    <t>S521.81||S||3</t>
  </si>
  <si>
    <t>道具と技術 / 西岡常一. -- Suncraft, 19--. -- (社寺建築講座 ; 第3巻). v.</t>
  </si>
  <si>
    <t>19403492</t>
  </si>
  <si>
    <t>S521.81||S||3||J-07B-588</t>
  </si>
  <si>
    <t>19403513</t>
  </si>
  <si>
    <t>S521.81||S||4</t>
  </si>
  <si>
    <t>木を組む / 西岡常一. -- Suncraft, 19--. -- (社寺建築講座 ; 第4巻). v.</t>
  </si>
  <si>
    <t>19403493</t>
  </si>
  <si>
    <t>S521.81||S||4||J-07B-577</t>
  </si>
  <si>
    <t>19403912</t>
  </si>
  <si>
    <t>S521.86||K||1</t>
  </si>
  <si>
    <t>霞中庵 / 中村 昌生 (監修). -- 毎日新聞社, 1993. -- (京数寄屋名邸十撰 : 数寄のこころ ;1).</t>
  </si>
  <si>
    <t>19403913</t>
  </si>
  <si>
    <t>S521.86||K||2</t>
  </si>
  <si>
    <t>清流亭 / 中村 昌生 (監修). -- 毎日新聞社, 1993. -- (京数寄屋名邸十撰 : 数寄のこころ ;2).</t>
  </si>
  <si>
    <t>19403914</t>
  </si>
  <si>
    <t>S521.86||K||3</t>
  </si>
  <si>
    <t>對龍山荘 / 中村 昌生 (監修). -- 毎日新聞社, 1993. -- (京数寄屋名邸十撰 : 数寄のこころ ;3).</t>
  </si>
  <si>
    <t>19403915</t>
  </si>
  <si>
    <t>S521.86||K||4</t>
  </si>
  <si>
    <t>四君子苑 / 中村 昌生 (監修). -- 毎日新聞社, 1993. -- (京数寄屋名邸十撰 : 数寄のこころ ;4).</t>
  </si>
  <si>
    <t>19403916</t>
  </si>
  <si>
    <t>S521.86||K||5</t>
  </si>
  <si>
    <t>旧広瀬家別邸 / 中村 昌生 (監修). -- 毎日新聞社, 1993. -- (京数寄屋名邸十撰 : 数寄のこころ ;5).</t>
  </si>
  <si>
    <t>19403917</t>
  </si>
  <si>
    <t>S521.86||K||6</t>
  </si>
  <si>
    <t>虎山荘 / 中村 昌生 (監修). -- 毎日新聞社, 1993. -- (京数寄屋名邸十撰 : 数寄のこころ ;6).</t>
  </si>
  <si>
    <t>19403918</t>
  </si>
  <si>
    <t>S521.86||K||7</t>
  </si>
  <si>
    <t>山科山荘 / 中村 昌生 (監修). -- 毎日新聞社, 1993. -- (京数寄屋名邸十撰 : 数寄のこころ ;7).</t>
  </si>
  <si>
    <t>19403919</t>
  </si>
  <si>
    <t>S521.86||K||8</t>
  </si>
  <si>
    <t>嵯峨有心堂 / 中村 昌生 (監修). -- 毎日新聞社, 1993. -- (京数寄屋名邸十撰 : 数寄のこころ ;8).</t>
  </si>
  <si>
    <t>19301441</t>
  </si>
  <si>
    <t>S521.86||S||||J-07B-549</t>
  </si>
  <si>
    <t>京数奇屋名邸十撰 : 数寄屋のこころ 〈解説書〉 / 毎日新聞社 (企画・製作), 1993. -- (京数奇屋名邸十撰 : 数寄屋のこころ ;カイセツ).</t>
  </si>
  <si>
    <t>19301442</t>
  </si>
  <si>
    <t>京数奇屋名邸十撰 : 数寄屋のこころ 〈図面別刷10葉〉 / 毎日新聞社 (企画・製作), 1993. -- (京数奇屋名邸十撰 : 数寄屋のこころ ;ズメン).</t>
  </si>
  <si>
    <t>19301440</t>
  </si>
  <si>
    <t>S521.86||S||1||J-07B-575</t>
  </si>
  <si>
    <t>霞中庵 / 毎日新聞社 (企画・製作), 1993. -- (京数奇屋名邸十撰 : 数寄屋のこころ ;1).</t>
  </si>
  <si>
    <t>19301451</t>
  </si>
  <si>
    <t>S521.86||S||10||J-07B-575</t>
  </si>
  <si>
    <t>野村碧雲荘 / 毎日新聞社 (企画・製作), 1993. -- (京数奇屋名邸十撰 : 数寄屋のこころ ;10).</t>
  </si>
  <si>
    <t>19301443</t>
  </si>
  <si>
    <t>S521.86||S||2||J-07B-575</t>
  </si>
  <si>
    <t>清流亭 / 毎日新聞社 (企画・製作), 1993. -- (京数奇屋名邸十撰 : 数寄屋のこころ ;2).</t>
  </si>
  <si>
    <t>19301444</t>
  </si>
  <si>
    <t>S521.86||S||3||J-07B-575</t>
  </si>
  <si>
    <t>対龍山荘 / 毎日新聞社 (企画・製作), 1993. -- (京数奇屋名邸十撰 : 数寄屋のこころ ;3).</t>
  </si>
  <si>
    <t>19301445</t>
  </si>
  <si>
    <t>S521.86||S||4||J-07B-575</t>
  </si>
  <si>
    <t>四君子苑 / 毎日新聞社 (企画・製作), 1993. -- (京数奇屋名邸十撰 : 数寄屋のこころ ;4).</t>
  </si>
  <si>
    <t>19301446</t>
  </si>
  <si>
    <t>S521.86||S||5||J-07B-575</t>
  </si>
  <si>
    <t>旧広瀬家別邸 / 毎日新聞社 (企画・製作), 1993. -- (京数奇屋名邸十撰 : 数寄屋のこころ ;5).</t>
  </si>
  <si>
    <t>19301447</t>
  </si>
  <si>
    <t>S521.86||S||6||J-07B-575</t>
  </si>
  <si>
    <t>虎山荘 / 毎日新聞社 (企画・製作), 1993. -- (京数奇屋名邸十撰 : 数寄屋のこころ ;6).</t>
  </si>
  <si>
    <t>19301448</t>
  </si>
  <si>
    <t>S521.86||S||7||J-07B-575</t>
  </si>
  <si>
    <t>山科山荘 / 毎日新聞社 (企画・製作), 1993. -- (京数奇屋名邸十撰 : 数寄屋のこころ ;7).</t>
  </si>
  <si>
    <t>19301449</t>
  </si>
  <si>
    <t>S521.86||S||8||J-07B-575</t>
  </si>
  <si>
    <t>嵯峨有心堂 / 毎日新聞社 (企画・製作), 1993. -- (京数奇屋名邸十撰 : 数寄屋のこころ ;8).</t>
  </si>
  <si>
    <t>19301450</t>
  </si>
  <si>
    <t>S521.86||S||9||J-07B-575</t>
  </si>
  <si>
    <t>土橋邸 / 毎日新聞社 (企画・製作), 1993. -- (京数奇屋名邸十撰 : 数寄屋のこころ ;9).</t>
  </si>
  <si>
    <t>19708848</t>
  </si>
  <si>
    <t>S523.38||D||||J-06A-0917</t>
  </si>
  <si>
    <t>デジタル・ツアーガイドクレムリン / [NECインターチャネル]. -- NECインターチャネル, 1995.</t>
  </si>
  <si>
    <t>18811967</t>
  </si>
  <si>
    <t>S523.53||H</t>
  </si>
  <si>
    <t>19404603</t>
  </si>
  <si>
    <t>S524.1||H</t>
  </si>
  <si>
    <t>現代建築の構造と力学的特徴 / 放送大学学園, 放送教育開発センター制作. -- 放送大学教育振興会, 19--. -- (放送大学ビデオ教材 / 放送大学学園, 放送教育開発センター制作). v.</t>
  </si>
  <si>
    <t>18900522</t>
  </si>
  <si>
    <t>S524.22||K</t>
  </si>
  <si>
    <t>日本産石材精義 / 小山 一郎, 1933.</t>
  </si>
  <si>
    <t>19704010</t>
  </si>
  <si>
    <t>S524||H</t>
  </si>
  <si>
    <t>18501897</t>
  </si>
  <si>
    <t>S525.52||K</t>
  </si>
  <si>
    <t>工作一般 / [鋼材倶楽部], 1985. -- (建築鉄骨工事施工スライド).</t>
  </si>
  <si>
    <t>18501898</t>
  </si>
  <si>
    <t>溶接工作 / [鋼材倶楽部], 1985. -- (建築鉄骨工事施工スライド).</t>
  </si>
  <si>
    <t>18509547</t>
  </si>
  <si>
    <t>S525.54||D||||J-07B-577</t>
  </si>
  <si>
    <t>大工道具の使い方 / [竹中大工道具館], 1985.</t>
  </si>
  <si>
    <t>18511081</t>
  </si>
  <si>
    <t>S526.37||K||||J-07B-592</t>
  </si>
  <si>
    <t>豊かな教育空間を求めて / 鹿島映画 (制作), 1985.</t>
  </si>
  <si>
    <t>18511085</t>
  </si>
  <si>
    <t>S526.49||K||||J-06A-0603</t>
  </si>
  <si>
    <t>病院建築 / 鹿島映画 (制作), 1985.</t>
  </si>
  <si>
    <t>18511084</t>
  </si>
  <si>
    <t>S526.63||K||||J-06A-0603</t>
  </si>
  <si>
    <t>20世紀のモニュメント / 鹿島映画 (制作), 1985.</t>
  </si>
  <si>
    <t>18508924</t>
  </si>
  <si>
    <t>S526.7||K</t>
  </si>
  <si>
    <t>美術館 / 鹿島出版会情報システム事業部, 1985.</t>
  </si>
  <si>
    <t>18511082</t>
  </si>
  <si>
    <t>S526.7||K||||J-06A-0603</t>
  </si>
  <si>
    <t>美術館 / 鹿島映画 (制作), 1985.</t>
  </si>
  <si>
    <t>19410696</t>
  </si>
  <si>
    <t>S527||K||1||J-07B-588</t>
  </si>
  <si>
    <t>居間と食堂 : くつろげる空間づくりのコツ / 正宗 量子 (監修・指導) ; Gakken (企画・製作). -- 学習研究社. -- (後悔しない家づくり : 快適な部屋づくり&amp;設備編 ;1).</t>
  </si>
  <si>
    <t>19410697</t>
  </si>
  <si>
    <t>S527||K||2||J-07B-588</t>
  </si>
  <si>
    <t>キッチン : 主婦が100%満足できる台所づくり / 正宗 量子 (監修・指導) ; Gakken (企画・製作). -- 学習研究社. -- (後悔しない家づくり : 快適な部屋づくり&amp;設備編 ;2).</t>
  </si>
  <si>
    <t>19410698</t>
  </si>
  <si>
    <t>S527||K||3||J-07B-588</t>
  </si>
  <si>
    <t>高齢化時代の安全設備と部屋づくり / 正宗 量子 (監修・指導) ; Gakken (企画・製作). -- 学習研究社. -- (後悔しない家づくり : 快適な部屋づくり&amp;設備編 ;3).</t>
  </si>
  <si>
    <t>19410699</t>
  </si>
  <si>
    <t>S527||K||4||J-07B-588</t>
  </si>
  <si>
    <t>健康空間水回り : 浴室・洗面所・トイレづくりのコツ / 正宗 量子 (監修・指導) ; Gakken (企画・製作). -- 学習研究社. -- (後悔しない家づくり : 快適な部屋づくり&amp;設備編 ;4).</t>
  </si>
  <si>
    <t>19410700</t>
  </si>
  <si>
    <t>S527||K||5||J-07B-588</t>
  </si>
  <si>
    <t>ワンランク上の暮らしを実現する設備のすすめ : 床暖房、システムキッチン、ジェットバス、暖炉など / 正宗 量子 (監修・指導) ; Gakken (企画・製作). -- 学習研究社. -- (後悔しない家づくり : 快適な部屋づくり&amp;設備編 ;5).</t>
  </si>
  <si>
    <t>18508925</t>
  </si>
  <si>
    <t>S528||K||||J-06A-0603</t>
  </si>
  <si>
    <t>省エネルギ-建築 / 鹿島出版会情報システム事業部, 1985.</t>
  </si>
  <si>
    <t>19208205</t>
  </si>
  <si>
    <t>S530.7||K||2</t>
  </si>
  <si>
    <t>機械 / 労働省職業訓練局 (編) ; 第2編 指導用解説書, 1968. -- (職業訓練カラースライド教材).</t>
  </si>
  <si>
    <t>19800013</t>
  </si>
  <si>
    <t>S531.6||U||||J-06A-0123</t>
  </si>
  <si>
    <t>動きを創る : 社会を支える歯車工業 / [岩波映画製作所]. -- 岩波映画製作所. -- (IWANAMI VIDEO).</t>
  </si>
  <si>
    <t>18701284</t>
  </si>
  <si>
    <t>S532||K</t>
  </si>
  <si>
    <t>機械加工の精度と測定 / [日刊工業新聞社], 1986. -- (機械加工シリ-ズ).</t>
  </si>
  <si>
    <t>18700688</t>
  </si>
  <si>
    <t>放電加工 / [日刊工業新聞社] ; 2 ワイヤ放電加工, 1986. -- (機械加工シリ-ズ).</t>
  </si>
  <si>
    <t>19409921</t>
  </si>
  <si>
    <t>フライス盤作業 / [日刊工業新聞社] ; 2. -- 日刊工業新聞社, 1992. -- (機械加工シリーズ).</t>
  </si>
  <si>
    <t>19310737</t>
  </si>
  <si>
    <t>S538.9||N||1||J-06A-0187</t>
  </si>
  <si>
    <t>NASAの軌跡 : NASA25周年記念作品 / NASA[制作]. -- キャピタルABCインターナショナル, 1993. -- (NASA宇宙の記録 ; 1). v.</t>
  </si>
  <si>
    <t>19310746</t>
  </si>
  <si>
    <t>S538.9||N||10||J-06A-0127</t>
  </si>
  <si>
    <t>アポロの成果と月の謎を解く : 月着陸20周年記念作品 / NASA[制作]. -- キャピタルABCインターナショナル, 1993. -- (NASA宇宙の記録 ; 10). v.</t>
  </si>
  <si>
    <t>19310747</t>
  </si>
  <si>
    <t>S538.9||N||11||J-06A-0125</t>
  </si>
  <si>
    <t>スカイラブ計画 : アメリカ最初の宇宙ステーション / NASA[制作]. -- キャピタルABCインターナショナル, 1993. -- (NASA宇宙の記録 ; 11). v.</t>
  </si>
  <si>
    <t>19310748</t>
  </si>
  <si>
    <t>S538.9||N||12||J-06A-0125</t>
  </si>
  <si>
    <t>宇宙ロケット開発史 : 近代ロケットの父ロバート・H・ゴダード / NASA[制作]. -- キャピタルABCインターナショナル, 1993. -- (NASA宇宙の記録 ; 12). v.</t>
  </si>
  <si>
    <t>19310749</t>
  </si>
  <si>
    <t>S538.9||N||13||J-06A-0129</t>
  </si>
  <si>
    <t>太陽・水星 / NASA[制作]. -- キャピタルABCインターナショナル, 1993. -- (NASA宇宙の記録 ; 13 . 太陽系 ; 1). v.</t>
  </si>
  <si>
    <t>19310750</t>
  </si>
  <si>
    <t>S538.9||N||14||J-06A-0123</t>
  </si>
  <si>
    <t>金星・火星 / NASA[制作]. -- キャピタルABCインターナショナル, 1993. -- (NASA宇宙の記録 ; 14 . 太陽系 ; 2). v.</t>
  </si>
  <si>
    <t>19310751</t>
  </si>
  <si>
    <t>S538.9||N||15||J-06A-0123</t>
  </si>
  <si>
    <t>地球 : 水の惑星 / NASA [作成]. -- キャピタルABCインターナショナル, 1993. -- (NASA宇宙の記録 ; 15 . 太陽系 ; 3). v.</t>
  </si>
  <si>
    <t>19310752</t>
  </si>
  <si>
    <t>S538.9||N||16||J-06A-0123</t>
  </si>
  <si>
    <t>木星 : 巨大な渦の惑星 / NASA[制作]. -- キャピタルABCインターナショナル, 1993. -- (NASA宇宙の記録 ; 16 . 太陽系 ; 4). v.</t>
  </si>
  <si>
    <t>19310753</t>
  </si>
  <si>
    <t>S538.9||N||17||J-06A-0132</t>
  </si>
  <si>
    <t>土星 : 美しいリングを持つ惑星 / NASA[制作]. -- キャピタルABCインターナショナル, 1993. -- (NASA宇宙の記録 ; 17 . 太陽系 ; 5). v.</t>
  </si>
  <si>
    <t>19310754</t>
  </si>
  <si>
    <t>S538.9||N||18||J-06A-0137</t>
  </si>
  <si>
    <t>天王星・海王星・冥王星・ハレー彗星 / NASA[制作]. -- キャピタルABCインターナショナル, 1993. -- (NASA宇宙の記録 ; 18 . 太陽系 ; 6). v.</t>
  </si>
  <si>
    <t>19310755</t>
  </si>
  <si>
    <t>S538.9||N||19||J-06A-0138</t>
  </si>
  <si>
    <t>太陽系大縦断ツアー : ボイジャー / NASA[制作]. -- キャピタルABCインターナショナル, 1993. -- (NASA宇宙の記録 ; 19). v.</t>
  </si>
  <si>
    <t>19310738</t>
  </si>
  <si>
    <t>S538.9||N||2||J-06A-0187</t>
  </si>
  <si>
    <t>マーキュリー計画 : NASA最初の有人宇宙飛行 / NASA[制作]. -- キャピタルABCインターナショナル, 1993. -- (NASA宇宙の記録 ; 2). v.</t>
  </si>
  <si>
    <t>19310756</t>
  </si>
  <si>
    <t>S538.9||N||20||J-06A-0138</t>
  </si>
  <si>
    <t>新しい宇宙の発見 : NASAの多彩な宇宙探査 / NASA[制作]. -- キャピタルABCインターナショナル, 1993. -- (NASA宇宙の記録 ; 20). v.</t>
  </si>
  <si>
    <t>19310757</t>
  </si>
  <si>
    <t>S538.9||N||21||J-06A-0113</t>
  </si>
  <si>
    <t>真の宇宙の姿 : 空飛ぶ宇宙望遠鏡 / NASA[制作]. -- キャピタルABCインターナショナル, 1993. -- (NASA宇宙の記録 ; 21). v.</t>
  </si>
  <si>
    <t>19310758</t>
  </si>
  <si>
    <t>S538.9||N||22||J-06A-0113</t>
  </si>
  <si>
    <t>ET・宇宙人は存在するか : 地球外生命を捜す / NASA[制作]. -- キャピタルABCインターナショナル, 1993. -- (NASA宇宙の記録 ; 22). v.</t>
  </si>
  <si>
    <t>19310759</t>
  </si>
  <si>
    <t>S538.9||N||23||J-06A-0113</t>
  </si>
  <si>
    <t>初期のシャトル計画 / NASA[制作]. -- キャピタルABCインターナショナル, 1993. -- (NASA宇宙の記録 ; 23 . スペースシャトル ; 1). v.</t>
  </si>
  <si>
    <t>19310760</t>
  </si>
  <si>
    <t>S538.9||N||24||J-06A-0113</t>
  </si>
  <si>
    <t>スペースシャトル完成 / NASA[制作]. -- キャピタルABCインターナショナル, 1993. -- (NASA宇宙の記録 ; 24 . スペースシャトル ; 2). v.</t>
  </si>
  <si>
    <t>19310761</t>
  </si>
  <si>
    <t>S538.9||N||25||J-06A-0147</t>
  </si>
  <si>
    <t>スペースシャトルのすべて / NASA[制作]. -- キャピタルABCインターナショナル, 1993. -- (NASA宇宙の記録 ; 25 . スペースシャトル ; 3). v.</t>
  </si>
  <si>
    <t>19310762</t>
  </si>
  <si>
    <t>S538.9||N||26||J-06A-0148</t>
  </si>
  <si>
    <t>楽しい宇宙生活 / NASA[制作]. -- キャピタルABCインターナショナル, 1993. -- (NASA宇宙の記録 ; 26 . スペースシャトル ; 4). v.</t>
  </si>
  <si>
    <t>19310763</t>
  </si>
  <si>
    <t>S538.9||N||27||J-06A-0167</t>
  </si>
  <si>
    <t>チャレンジャー号事故 / NASA[制作]. -- キャピタルABCインターナショナル, 1993. -- (NASA宇宙の記録 ; 27 . スペースシャトル ; 5). v.</t>
  </si>
  <si>
    <t>19310764</t>
  </si>
  <si>
    <t>S538.9||N||28||J-06A-0153</t>
  </si>
  <si>
    <t>親子のための宇宙教室 / NASA[制作]. -- キャピタルABCインターナショナル, 1993. -- (NASA宇宙の記録 ; 28 . スペースシャトル ; 6). v.</t>
  </si>
  <si>
    <t>19310765</t>
  </si>
  <si>
    <t>S538.9||N||29||J-06A-0157</t>
  </si>
  <si>
    <t>日本人宇宙飛行士誕生 : 毛利衛のスペースシャトル飛行. -- キャピタルABCインターナショナル, 1993. -- (NASA宇宙の記録 ; 29). v.</t>
  </si>
  <si>
    <t>19310739</t>
  </si>
  <si>
    <t>S538.9||N||3||J-06A-0113</t>
  </si>
  <si>
    <t>ジェミニ計画 : アメリカ初の宇宙遊泳成功 / NASA[制作]. -- キャピタルABCインターナショナル, 1993. -- (NASA宇宙の記録 ; 3). v.</t>
  </si>
  <si>
    <t>19310766</t>
  </si>
  <si>
    <t>S538.9||N||30||J-06A-0211</t>
  </si>
  <si>
    <t>国際宇宙ステーション : フリーダム / NASA[制作]. -- キャピタルABCインターナショナル, 1993. -- (NASA宇宙の記録 ; 30). v.</t>
  </si>
  <si>
    <t>19310740</t>
  </si>
  <si>
    <t>S538.9||N||4||J-06A-0113</t>
  </si>
  <si>
    <t>アポロ7号・8号 / NASA[制作]. -- キャピタルABCインターナショナル, 1993. -- (NASA宇宙の記録 ; 4 . アポロ計画 ; 1). v.</t>
  </si>
  <si>
    <t>19310741</t>
  </si>
  <si>
    <t>S538.9||N||5||J-06A-0113</t>
  </si>
  <si>
    <t>アポロ9号・10号 / NASA[制作]. -- キャピタルABCインターナショナル, 1993. -- (NASA宇宙の記録 ; 5 . アポロ計画 ; 2). v.</t>
  </si>
  <si>
    <t>19310742</t>
  </si>
  <si>
    <t>S538.9||N||6||J-06A-0126</t>
  </si>
  <si>
    <t>アポロ11号・12号 / NASA[制作]. -- キャピタルABCインターナショナル, 1993. -- (NASA宇宙の記録 ; 6 . アポロ計画 ; 3). v.</t>
  </si>
  <si>
    <t>19310743</t>
  </si>
  <si>
    <t>S538.9||N||7||J-06A-0126</t>
  </si>
  <si>
    <t>アポロ13号・14号 / NASA[制作]. -- キャピタルABCインターナショナル, 1993. -- (NASA宇宙の記録 ; 7 . アポロ計画 ; 4). v.</t>
  </si>
  <si>
    <t>19310744</t>
  </si>
  <si>
    <t>S538.9||N||8||J-06A-0126</t>
  </si>
  <si>
    <t>アポロ15号・16号 / NASA[制作]. -- キャピタルABCインターナショナル, 1993. -- (NASA宇宙の記録 ; 8 . アポロ計画 ; 5). v.</t>
  </si>
  <si>
    <t>19310745</t>
  </si>
  <si>
    <t>S538.9||N||9</t>
  </si>
  <si>
    <t>アポロ17号とアポロ・ソユーズ計画 / NASA[制作]. -- キャピタルABCインターナショナル, 1993. -- (NASA宇宙の記録 ; 9 . アポロ計画 ; 6). v.</t>
  </si>
  <si>
    <t>08208499</t>
  </si>
  <si>
    <t>S538.9||V</t>
  </si>
  <si>
    <t>VOYAGER 2 : ENCOUNTERS SATURN. / (HOLIDAY FILM CORP.). -- HOLIDAY FILM CORP., 1981.</t>
  </si>
  <si>
    <t>19908766</t>
  </si>
  <si>
    <t>S540.33||D||||J-06A-0853</t>
  </si>
  <si>
    <t>電気・電子・情報用語対訳辞典 : 英和・和英 : インタープレス版 / [日外アソシエーツ]. -- 日外アソシエーツ, 1999.</t>
  </si>
  <si>
    <t>18801234</t>
  </si>
  <si>
    <t>S543.49||C</t>
  </si>
  <si>
    <t>チェルノブイリ・クライシス : 史上最悪の原発事故 / シェフチェンコ, ウラジミール (監督・撮影), 1986.</t>
  </si>
  <si>
    <t>91000627</t>
  </si>
  <si>
    <t>S546.7||S||1||J-07B-580</t>
  </si>
  <si>
    <t>新幹線 : 世界最速列車のすべて / NHKエンタープライズ21 (制作). -- NHKソフトウェア, 1999. -- (NHKビデオ . Super express新幹線 ;1).</t>
  </si>
  <si>
    <t>91000628</t>
  </si>
  <si>
    <t>S546.7||S||2||J-07B-580</t>
  </si>
  <si>
    <t>500系のぞみ山陽・東海道新幹線 / NHKエンタープライズ21 (制作). -- NHKソフトウェア, 1999. -- (NHKビデオ . Super express新幹線 . 運転台展望シリーズ ;2).</t>
  </si>
  <si>
    <t>91000629</t>
  </si>
  <si>
    <t>S546.7||S||3||J-07B-580</t>
  </si>
  <si>
    <t>700系のぞみ東海道新幹線 / NHKエンタープライズ21 (制作). -- NHKソフトウェア, 1999. -- (NHKビデオ . Super express新幹線 . 運転台展望シリーズ ;3).</t>
  </si>
  <si>
    <t>91000630</t>
  </si>
  <si>
    <t>S546.7||S||4||J-07B-580</t>
  </si>
  <si>
    <t>E3系こまち/E2′系やまびこ/E4系Maxやまびこ東北新幹線 / NHKエンタープライズ21 (制作). -- NHKソフトウェア, 1999. -- (NHKビデオ . Super express新幹線 . 運転台展望シリーズ ;4).</t>
  </si>
  <si>
    <t>91000631</t>
  </si>
  <si>
    <t>S546.7||S||5||J-07B-580</t>
  </si>
  <si>
    <t>400系つばさ/E3系こまち/山形新幹線・秋田新幹線 / NHKエンタープライズ21 (制作). -- NHKソフトウェア, 1999. -- (NHKビデオ . Super express新幹線 . 運転台展望シリーズ ;5).</t>
  </si>
  <si>
    <t>91000632</t>
  </si>
  <si>
    <t>S546.7||S||6||J-07B-580</t>
  </si>
  <si>
    <t>E1系Maxあさひ/E2系あさま上越新幹線・長野新幹線 / NHKエンタープライズ21 (制作). -- NHKソフトウェア, 1999. -- (NHKビデオ . Super express新幹線 . 運転台展望シリーズ ;6).</t>
  </si>
  <si>
    <t>19200050</t>
  </si>
  <si>
    <t>S546.7||U||17||J-07B-587</t>
  </si>
  <si>
    <t>JR貨物高速コンテナ1091列車 : 越谷貨物○タ→千葉貨物○タ / [アポロン], 1991. -- (Cabシリーズ . 運転室展望ビデオ ;17).</t>
  </si>
  <si>
    <t>19200052</t>
  </si>
  <si>
    <t>S546.7||U||18||J-07B-587</t>
  </si>
  <si>
    <t>JR貨物スーパーライナー : 沼津→東京貨物○タ / [アポロン], 1991. -- (Cabシリーズ . 運転室展望ビデオ ;18).</t>
  </si>
  <si>
    <t>19200051</t>
  </si>
  <si>
    <t>S546.7||U||19||J-07B-587</t>
  </si>
  <si>
    <t>JR貨物本四橋ライナー : 岡山→高松 / [アポロン], 1991. -- (Cabシリーズ . 運転室展望ビデオ ;19).</t>
  </si>
  <si>
    <t>19200053</t>
  </si>
  <si>
    <t>S546.7||U||31||J-07B-587</t>
  </si>
  <si>
    <t>京成スカイライナーAE100 : 京成上野→成田空港 / [アポロン], 1991. -- (Cabシリーズ . 運転室展望ビデオ ;31).</t>
  </si>
  <si>
    <t>19508337</t>
  </si>
  <si>
    <t>S547.48||D</t>
  </si>
  <si>
    <t>電子メール : オフィスを活性化する"新"情報ツール / [日本経済新聞社]. -- 日本経済新聞社. -- (日経Video).</t>
  </si>
  <si>
    <t>18802300</t>
  </si>
  <si>
    <t>S547.52||I</t>
  </si>
  <si>
    <t>1週間でマスターできる欧文モールス通信入門 / CQ ham radio編集部 (編). -- CQ出版, 1988.</t>
  </si>
  <si>
    <t>18803297</t>
  </si>
  <si>
    <t>S547.52||O</t>
  </si>
  <si>
    <t>音感法による欧文モ-ルス・マスタ-法 / CQ ham radio 編集部 (編). -- CQ出版, 1988.</t>
  </si>
  <si>
    <t>19510624</t>
  </si>
  <si>
    <t>S548.2||B||||J-07B-563</t>
  </si>
  <si>
    <t>BETTER MIND THE COMPUTER / BBC. -- BBC. -- (BBC VIDEO LIBRARY . BBC EDUCATION &amp; TRAINING).</t>
  </si>
  <si>
    <t>19510625</t>
  </si>
  <si>
    <t>S548.2||N||||J-07B-565</t>
  </si>
  <si>
    <t>NUMBER CRUNCHING / BBC. -- BBC. -- (BBC VIDEO LIBRARY . BBC EDUCATION &amp; TRAINING).</t>
  </si>
  <si>
    <t>19309921</t>
  </si>
  <si>
    <t>S548.3||N||10</t>
  </si>
  <si>
    <t>日本ロボット学会詩ビデオ特集号 / 日本ロボット学会 ; 1992年8月 第10巻, 1992.</t>
  </si>
  <si>
    <t>19309920</t>
  </si>
  <si>
    <t>S548.3||N||9</t>
  </si>
  <si>
    <t>日本ロボット学会詩ビデオ特集号 / 日本ロボット学会 ; 1991年8月 第9巻, 1991.</t>
  </si>
  <si>
    <t>19700914</t>
  </si>
  <si>
    <t>S549.8||D||2</t>
  </si>
  <si>
    <t>ゼロからの出発 / [NHKソフトウェア]. -- NHKソフトウェア, 1992. -- (NHKスペシャル . 電子立国日本の自叙伝 ;2).</t>
  </si>
  <si>
    <t>19700916</t>
  </si>
  <si>
    <t>S549.8||D||4</t>
  </si>
  <si>
    <t>19201223</t>
  </si>
  <si>
    <t>19201224</t>
  </si>
  <si>
    <t>19201225</t>
  </si>
  <si>
    <t>19510621</t>
  </si>
  <si>
    <t>S549.9||I||||J-07B-562</t>
  </si>
  <si>
    <t>IN THE LIGHT OF NEW INFORMATION / BBC. -- BBC. -- (BBC VIDEO LIBRARY . BBC EDUCATION &amp; TRAINING).</t>
  </si>
  <si>
    <t>70000282</t>
  </si>
  <si>
    <t>S549.92||C</t>
  </si>
  <si>
    <t>PL/I講座5時間 / [日本アイ・ビー・エム].</t>
  </si>
  <si>
    <t>18609804</t>
  </si>
  <si>
    <t>S549.92||D||10</t>
  </si>
  <si>
    <t>Ai-LISP : PC-9801/E/F/M/U/V/UV / 小倉 哲, 1986. -- (Disk oh! PC ;10).</t>
  </si>
  <si>
    <t>18613016</t>
  </si>
  <si>
    <t>S549.92||M</t>
  </si>
  <si>
    <t>MS-DOS Graphic Library for Lattice C / [システムソフト]. -- システムソフト, 1985.</t>
  </si>
  <si>
    <t>18803351</t>
  </si>
  <si>
    <t>S549.923||L||1</t>
  </si>
  <si>
    <t>Lotus1-2-3事例集 / 片貝システム研究所 ; 1, 1988.</t>
  </si>
  <si>
    <t>08303563</t>
  </si>
  <si>
    <t>S549.923||P</t>
  </si>
  <si>
    <t>パソコン自由自在 : BUSIC方式による画期的なパソコン速習法 / 服部 康夫 | 本間 泰則, 1982.</t>
  </si>
  <si>
    <t>18700921</t>
  </si>
  <si>
    <t>S549.924||B||1</t>
  </si>
  <si>
    <t>BASICプログラミング 〈1〉 / [日刊工業新聞社], 1985. -- (BASICプログラミング ;1).</t>
  </si>
  <si>
    <t>18700922</t>
  </si>
  <si>
    <t>S549.924||B||2</t>
  </si>
  <si>
    <t>BASICプログラミング 〈2〉 / [日刊工業新聞社], 1985. -- (BASICプログラミング ;2).</t>
  </si>
  <si>
    <t>18700923</t>
  </si>
  <si>
    <t>S549.924||B||3</t>
  </si>
  <si>
    <t>BASICプログラミング 〈3〉 / [日刊工業新聞社], 1985. -- (BASICプログラミング ;3).</t>
  </si>
  <si>
    <t>18700924</t>
  </si>
  <si>
    <t>S549.924||B||4</t>
  </si>
  <si>
    <t>BASICプログラミング 〈4〉 / [日刊工業新聞社], 1985. -- (BASICプログラミング ;4).</t>
  </si>
  <si>
    <t>18700914</t>
  </si>
  <si>
    <t>S549.924||D||1</t>
  </si>
  <si>
    <t>DISK FILEプログラミング 〈1〉 / [日刊工業新聞社], 1982. -- (DISK FILEプログラミング ;1).</t>
  </si>
  <si>
    <t>18700915</t>
  </si>
  <si>
    <t>S549.924||D||2</t>
  </si>
  <si>
    <t>DISK FILEプログラミング 〈2〉 / [日刊工業新聞社], 1982. -- (DISK FILEプログラミング ;2).</t>
  </si>
  <si>
    <t>18700916</t>
  </si>
  <si>
    <t>S549.924||D||3</t>
  </si>
  <si>
    <t>DISK FILEプログラミング 〈3〉 / [日刊工業新聞社], 1982. -- (DISK FILEプログラミング ;3).</t>
  </si>
  <si>
    <t>18700917</t>
  </si>
  <si>
    <t>S549.924||D||4</t>
  </si>
  <si>
    <t>DISK FILEプログラミング 〈4〉 / [日刊工業新聞社], 1982. -- (DISK FILEプログラミング ;4).</t>
  </si>
  <si>
    <t>18700918</t>
  </si>
  <si>
    <t>S549.924||D||5</t>
  </si>
  <si>
    <t>DISK FILEプログラミング 〈5〉 / [日刊工業新聞社], 1982. -- (DISK FILEプログラミング ;5).</t>
  </si>
  <si>
    <t>18700919</t>
  </si>
  <si>
    <t>S549.924||D||6</t>
  </si>
  <si>
    <t>DISK FILEプログラミング 〈6〉 / [日刊工業新聞社], 1982. -- (DISK FILEプログラミング ;6).</t>
  </si>
  <si>
    <t>08222065</t>
  </si>
  <si>
    <t>S549.924||F||1/1</t>
  </si>
  <si>
    <t>FM-8プログラムライブラリ 〈NO.1〉 / オフィス計画研究会 (編), 1981. -- (FM-8プログラムライブラリ ;NO. 1).</t>
  </si>
  <si>
    <t>18610811</t>
  </si>
  <si>
    <t>S549.924||K</t>
  </si>
  <si>
    <t>高速エディタアセンブラZEAS-88 : PC-8801シリ-ズ / 技術評論社, 1986.</t>
  </si>
  <si>
    <t>08204250</t>
  </si>
  <si>
    <t>S549.939||F||1</t>
  </si>
  <si>
    <t>FM-8プログラムライブラリ / オフィス計画研究会 (編) ; No.1, 1981.</t>
  </si>
  <si>
    <t>19208671</t>
  </si>
  <si>
    <t>S564.8||S</t>
  </si>
  <si>
    <t>ステンレスの世界 / [AVCC VIDEO].</t>
  </si>
  <si>
    <t>19208667</t>
  </si>
  <si>
    <t>S564||N</t>
  </si>
  <si>
    <t>日本の鉄鋼 / [AVCC VIDEO].</t>
  </si>
  <si>
    <t>08206001</t>
  </si>
  <si>
    <t>S566.07||S||1</t>
  </si>
  <si>
    <t>塑性加工のはたらき / [日本塑性加工学会] (編). -- (塑性加工教育シリ-ズ ;1).</t>
  </si>
  <si>
    <t>19208669</t>
  </si>
  <si>
    <t>S566.2||T</t>
  </si>
  <si>
    <t>鍛造 / [AVCC VIDEO].</t>
  </si>
  <si>
    <t>19001510</t>
  </si>
  <si>
    <t>S566.66||G</t>
  </si>
  <si>
    <t>ガス溶接設備の安全な取扱い / PRC (企画・製作), 1990. -- (安全教育スライド・シリーズ).</t>
  </si>
  <si>
    <t>18409342</t>
  </si>
  <si>
    <t>S566||J</t>
  </si>
  <si>
    <t>WONDER WORLD OF PLASTIC WORKING. / JAPAN SOCIETY FOR TECHNOLOGY OF PLASTICITY. -- JAPAN SOCIETY FOR TECHNOLOGY OF PLASTICITY, 1985.</t>
  </si>
  <si>
    <t>10200307</t>
  </si>
  <si>
    <t>S601.1||N||||J-06A-0606</t>
  </si>
  <si>
    <t>21世紀の日本と首都機能移転 : いっしょに考えよう / 電通, 電通テック制作. -- [国土交通省], 200-. v.</t>
  </si>
  <si>
    <t>19504278</t>
  </si>
  <si>
    <t>S601.163||M||||J-06A-0597</t>
  </si>
  <si>
    <t>南大阪未来への飛躍 / 南大阪地域地場産業振興センター (企画). -- ビデオエイペックス, 1995.</t>
  </si>
  <si>
    <t>19507334</t>
  </si>
  <si>
    <t>S611.98||M||||J-06A-0296</t>
  </si>
  <si>
    <t>むかしの暮らし / 金ケ崎町農業協同組合 (企画) ; 全国農村映画協会 (製作). -- [全国農村映画協会].</t>
  </si>
  <si>
    <t>19507333</t>
  </si>
  <si>
    <t>S612.1||M||||J-06A-0296</t>
  </si>
  <si>
    <t>むかしの農業 / 金ケ崎町農業協同組合 (企画) ; 全国農村映画協会 (製作). -- [全国農村映画協会].</t>
  </si>
  <si>
    <t>19507332</t>
  </si>
  <si>
    <t>S612.1||N||||J-06A-0302</t>
  </si>
  <si>
    <t>農耕の歴史 : 農業と農機具の発達 / 農山漁村文化協会 (企画・制作). -- 農山漁村文化協会, 1992.</t>
  </si>
  <si>
    <t>19508403</t>
  </si>
  <si>
    <t>S613.5||I||||J-06A-0606</t>
  </si>
  <si>
    <t>生きている土 / [桜映画社]. -- 桜映画社.</t>
  </si>
  <si>
    <t>19508404</t>
  </si>
  <si>
    <t>S613.5||T||||J-06A-0606</t>
  </si>
  <si>
    <t>土の世界から / 自然農法国際研究開発センター (企画) ; 桜映画社 | MOAプロダクション (製作). -- 桜映画社.</t>
  </si>
  <si>
    <t>19507330</t>
  </si>
  <si>
    <t>S616.2||I||||J-06A-0309</t>
  </si>
  <si>
    <t>稲作が育んできた食文化 : 主食の米・素材の米 / 全国農業協同組合中央会 (企画) ; 全国農村映画協会 (制作). -- [全国農村映画協会].</t>
  </si>
  <si>
    <t>19507328</t>
  </si>
  <si>
    <t>S616.2||K||||J-06A-0304</t>
  </si>
  <si>
    <t>米 みのりへの道 / 全国農業協同組合連合会 (企画) ; 全国農村映画協会 (制作). -- [全国農村映画協会].</t>
  </si>
  <si>
    <t>19507329</t>
  </si>
  <si>
    <t>S616.2||N||||J-06A-0302</t>
  </si>
  <si>
    <t>日本の稲作 / 農林水産省 (企画) ; 全農映 (制作). -- [全農映].</t>
  </si>
  <si>
    <t>19507331</t>
  </si>
  <si>
    <t>S616.2||N||||J-06A-0312</t>
  </si>
  <si>
    <t>日本の稲作 / 全国農業協同組合中央会 (企画) ; 全国農村映画協会 (制作). -- [全国農村映画協会].</t>
  </si>
  <si>
    <t>18511109</t>
  </si>
  <si>
    <t>S629.2||K||||J-06A-0608</t>
  </si>
  <si>
    <t>庭 / 鹿島映画 (制作), 1985.</t>
  </si>
  <si>
    <t>10304678</t>
  </si>
  <si>
    <t>S670.93||B||||J-07B-572</t>
  </si>
  <si>
    <t>Business vision / Adrian Wallwork ; class CDs - workbook. -- Oxford University Press, 2002. -- (Oxford business English).</t>
  </si>
  <si>
    <t>10304689</t>
  </si>
  <si>
    <t>S670.93||E||||J-07B-572</t>
  </si>
  <si>
    <t>Effective socializing / Jeremy Comfort and Derek Utley ; student's book - videocassette. -- Oxford University Press, 1997. -- (Oxford business English skills). v.</t>
  </si>
  <si>
    <t>10304688</t>
  </si>
  <si>
    <t>10304684</t>
  </si>
  <si>
    <t>Effective presentations / Jeremy Comfort ; student's book - videocassette. -- Oxford University Press, 1995. -- (Oxford business English skills).</t>
  </si>
  <si>
    <t>10304685</t>
  </si>
  <si>
    <t>10304700</t>
  </si>
  <si>
    <t>Effective telephoning / Jeremy Comfort ; with York Associates ; student's book - videocassette. -- Oxford University Press, 1996. -- (Oxford business English skills). v.</t>
  </si>
  <si>
    <t>10304701</t>
  </si>
  <si>
    <t>10304693</t>
  </si>
  <si>
    <t>S670.93||E||||J-07B-576</t>
  </si>
  <si>
    <t>Effective negotiating / Jeremy Comfort with York Associates ; student's book - videocassette. -- Oxford University Press, 1998. -- (Oxford business English skills).</t>
  </si>
  <si>
    <t>10304692</t>
  </si>
  <si>
    <t>10304696</t>
  </si>
  <si>
    <t>Effective meetings / Jeremy Comfort with York Associates ; student's book - videocassette. -- Oxford University Press, 1996. -- (Oxford business English skills)(Oxford English video). v.</t>
  </si>
  <si>
    <t>10304697</t>
  </si>
  <si>
    <t>19702770</t>
  </si>
  <si>
    <t>S670.93||N||3</t>
  </si>
  <si>
    <t>NHKビジネス英語を学ぼう / 杉田敏著 ; 1 : 基礎編, 2 : 応用編, 3 : 発展編. -- 日本放送出版協会, 1995.</t>
  </si>
  <si>
    <t>18909890</t>
  </si>
  <si>
    <t>S673.38||S||||J-06A-0605</t>
  </si>
  <si>
    <t>集客装置としてのディスプレイ / 日本ディスプレイ業団体連合会 (企画・制作), 1989.</t>
  </si>
  <si>
    <t>18909891</t>
  </si>
  <si>
    <t>商環境のクリエィティブワーク / 日本ディスプレイ業団体連合会 (企画・制作), 1989.</t>
  </si>
  <si>
    <t>10104753</t>
  </si>
  <si>
    <t>S674.253||A||1</t>
  </si>
  <si>
    <t>American life in TV commercials ; 1 - 4. -- ジェムコ出版, 1998. -- (Gemco video library). v.</t>
  </si>
  <si>
    <t>10104754</t>
  </si>
  <si>
    <t>S674.253||A||2</t>
  </si>
  <si>
    <t>10104755</t>
  </si>
  <si>
    <t>S674.253||A||3</t>
  </si>
  <si>
    <t>19004773</t>
  </si>
  <si>
    <t>S674.6||T||2</t>
  </si>
  <si>
    <t>TV Shot, U.S.A. / [ジエムコ] ; Vol.2, 1988. -- (Gemcoビデオプログラム).</t>
  </si>
  <si>
    <t>19004774</t>
  </si>
  <si>
    <t>S674.6||T||3</t>
  </si>
  <si>
    <t>TV Shot, U.S.A. / [ジエムコ] ; Vol.3, 1988. -- (Gemcoビデオプログラム).</t>
  </si>
  <si>
    <t>19101183</t>
  </si>
  <si>
    <t>S674||K||2</t>
  </si>
  <si>
    <t>マスコミ対応マニュアル / 堀 章男 (監修), 1991. -- (日経VIDEO . 企業広報のノウハウ ;2).</t>
  </si>
  <si>
    <t>10008035</t>
  </si>
  <si>
    <t>S675.08||B||1</t>
  </si>
  <si>
    <t>物流入門 / 日本ロジスティクスシステム協会 (製作・著作). -- 日本ロジスティクスシステム協会, 19--. -- (物流教育ビデオシリーズ . 物流革新への挑戦 ;. 1).</t>
  </si>
  <si>
    <t>10009633</t>
  </si>
  <si>
    <t>S675.08||B||2</t>
  </si>
  <si>
    <t>物流改善のポイント / 日本ロジスティクスシステム協会 (製作・著作). -- 日本ロジスティクスシステム協会, 19--. -- (物流教育ビデオシリーズ . 物流革新への挑戦 ;. 2).</t>
  </si>
  <si>
    <t>19504302</t>
  </si>
  <si>
    <t>S675.3||S||||J-06A-0610</t>
  </si>
  <si>
    <t>THE GOLDEN RULE / STRADFORD, JOHN (PRODUCER) ; T362-06, 1986. -- (GEMCO VIDEO LIBRARY).</t>
  </si>
  <si>
    <t>19900759</t>
  </si>
  <si>
    <t>桂離宮 : よみがえる日本の美 / NHK編. -- NHKサービスセンター, 1990. -- (NHK特集名作100選 / NHK編集). v.</t>
  </si>
  <si>
    <t>19005134</t>
  </si>
  <si>
    <t>S699.6||N||||J-07B-560</t>
  </si>
  <si>
    <t>東京大空襲 / NHK編. -- NHKサービスセンター, 1990. -- (NHK特集名作100選 / NHK編集). v.</t>
  </si>
  <si>
    <t>19005143</t>
  </si>
  <si>
    <t>豪雪地帯 : 新潟・松之山町の10日間 / NHK (編), 1990. -- (NHK特集名作100選).</t>
  </si>
  <si>
    <t>19005138</t>
  </si>
  <si>
    <t>奥飛騨白川郷 : 合掌屋根を葺く / NHK (編), 1990. -- (NHK特集名作100選).</t>
  </si>
  <si>
    <t>19005184</t>
  </si>
  <si>
    <t>昭和の名演説 : 激動期の政治家たち / NHK (編), 1990. -- (NHK特集名作100選).</t>
  </si>
  <si>
    <t>19005176</t>
  </si>
  <si>
    <t>追跡 核燃料輸送船 / NHK (編), 1990. -- (NHK特集名作100選).</t>
  </si>
  <si>
    <t>19005175</t>
  </si>
  <si>
    <t>ニッポン中古品 : 大阪・アジアルート / NHK (編), 1990. -- (NHK特集名作100選).</t>
  </si>
  <si>
    <t>19005185</t>
  </si>
  <si>
    <t>これがヒロシマだ : 「原爆の絵」アメリカをゆく / NHK (編), 1990. -- (NHK特集名作100選).</t>
  </si>
  <si>
    <t>19005146</t>
  </si>
  <si>
    <t>日本伝統漁法 : 荒海に行きる男たち / NHK (編) ; 第2部, 1990. -- (NHK特集名作100選).</t>
  </si>
  <si>
    <t>19005147</t>
  </si>
  <si>
    <t>鶴になった男 : 釧路湿原・タンチョウふれあい日記 / NHK (編), 1990. -- (NHK特集名作100選).</t>
  </si>
  <si>
    <t>19005148</t>
  </si>
  <si>
    <t>巨大橋を列車が渡る / NHK (編), 1990. -- (NHK特集名作100選).</t>
  </si>
  <si>
    <t>19005145</t>
  </si>
  <si>
    <t>遠野物語をゆく : 柳田国男の風景 / NHK (編) ; 第2部, 1990. -- (NHK特集名作100選).</t>
  </si>
  <si>
    <t>19005191</t>
  </si>
  <si>
    <t>カメラマンサワダの戦争 : 5万カットのネガは何を語るか / NHK (編), 1990. -- (NHK特集名作100選).</t>
  </si>
  <si>
    <t>19005144</t>
  </si>
  <si>
    <t>遠野物語をゆく : 柳田国男の風景 / NHK (編) ; 第1部, 1990. -- (NHK特集名作100選).</t>
  </si>
  <si>
    <t>19005192</t>
  </si>
  <si>
    <t>ユーカラ沈黙の80年 : 樺太アイヌ■管秘話 / NHK (編), 1990. -- (NHK特集名作100選).</t>
  </si>
  <si>
    <t>19005171</t>
  </si>
  <si>
    <t>S699.6||N||||J-07B-561</t>
  </si>
  <si>
    <t>シベリア鉄道 : 9000キロの旅 / NHK (編) ; 前編, 1990. -- (NHK特集名作100選).</t>
  </si>
  <si>
    <t>19005187</t>
  </si>
  <si>
    <t>黒い雨 : 広島・長崎原爆の謎 / NHK (編), 1990. -- (NHK特集名作100選).</t>
  </si>
  <si>
    <t>19005188</t>
  </si>
  <si>
    <t>コロニアの歌声 : ブラジル移民70年 / NHK (編), 1990. -- (NHK特集名作100選).</t>
  </si>
  <si>
    <t>19005190</t>
  </si>
  <si>
    <t>移住20年目の乗船名簿 / NHK (編) ; 後編, 1990. -- (NHK特集名作100選).</t>
  </si>
  <si>
    <t>19005172</t>
  </si>
  <si>
    <t>シベリア鉄道 : 9000キロの旅 / NHK (編) ; 後編, 1990. -- (NHK特集名作100選).</t>
  </si>
  <si>
    <t>19005189</t>
  </si>
  <si>
    <t>移住20年目の乗船名簿 / NHK (編) ; 前編, 1990. -- (NHK特集名作100選).</t>
  </si>
  <si>
    <t>19005117</t>
  </si>
  <si>
    <t>トンボになりたかった少年 / NHK (編), 1989. -- (NHK特集名作100選).</t>
  </si>
  <si>
    <t>19005118</t>
  </si>
  <si>
    <t>絵巻切断 : 秘宝・36歌仙の流転 / NHK (編), 1990. -- (NHK特集名作100選).</t>
  </si>
  <si>
    <t>19005168</t>
  </si>
  <si>
    <t>トンカンジョの出奔 : 白秋「思ひ出」の世界 / NHK (編), 1990. -- (NHK特集名作100選).</t>
  </si>
  <si>
    <t>19005169</t>
  </si>
  <si>
    <t>アマゾンのゴールドラッシュ / NHK (編), 1990. -- (NHK特集名作100選).</t>
  </si>
  <si>
    <t>19005174</t>
  </si>
  <si>
    <t>ビルマ・戒厳令下の記録 : ラングーン・カメラ日誌 / NHK編. -- NHKサービスセンター, 1990. -- (NHK特集名作100選 / NHK編集). v.</t>
  </si>
  <si>
    <t>19005170</t>
  </si>
  <si>
    <t>香港 : 歴史が駆けぬけた都市 / NHK編. -- NHKサービスセンター, 1990. -- (NHK特集名作100選 / NHK編集). v.</t>
  </si>
  <si>
    <t>19005173</t>
  </si>
  <si>
    <t>撃墜大韓航空機事件 : 情報戦争の9日間 / NHK編. -- NHKサービスセンター, 1990. -- (NHK特集名作100選 / NHK編集). v.</t>
  </si>
  <si>
    <t>19005166</t>
  </si>
  <si>
    <t>S699.6||N||||J-07B-562</t>
  </si>
  <si>
    <t>びんぼう一代 : 五代目古今亭志ん生 / NHK (編), 1990. -- (NHK特集名作100選).</t>
  </si>
  <si>
    <t>19005167</t>
  </si>
  <si>
    <t>寅さんは生きている : 山田洋次の世界 / NHK (編), 1990. -- (NHK特集名作100選).</t>
  </si>
  <si>
    <t>19005165</t>
  </si>
  <si>
    <t>晴れ姿!旅役者座長大会 / NHK (編), 1990. -- (NHK特集名作100選).</t>
  </si>
  <si>
    <t>19005161</t>
  </si>
  <si>
    <t>炎の海 : 画家・青木繁の愛と死 / NHK (編), 1990. -- (NHK特集名作100選).</t>
  </si>
  <si>
    <t>19005162</t>
  </si>
  <si>
    <t>天に遊ぶわれ : 梅原龍三郎 / NHK (編), 1990. -- (NHK特集名作100選).</t>
  </si>
  <si>
    <t>19005163</t>
  </si>
  <si>
    <t>ショパンコンクール : 若き挑戦者たちの20日間 / NHK (編), 1990. -- (NHK特集名作100選).</t>
  </si>
  <si>
    <t>19005164</t>
  </si>
  <si>
    <t>熱唱25時間 : 江差追分全国大会 / NHK (編), 1990. -- (NHK特集名作100選).</t>
  </si>
  <si>
    <t>19005155</t>
  </si>
  <si>
    <t>寺が消える : 中国山地・ふるさとからの報告 / NHK (編), 1990. -- (NHK特集名作100選).</t>
  </si>
  <si>
    <t>19005156</t>
  </si>
  <si>
    <t>想定ドキュメント 輸入食糧ゼロの日 / NHK (編), 1990. -- (NHK特集名作100選).</t>
  </si>
  <si>
    <t>19005158</t>
  </si>
  <si>
    <t>ドラマ教員室 / NHK (編), 1990. -- (NHK特集名作100選).</t>
  </si>
  <si>
    <t>19005159</t>
  </si>
  <si>
    <t>ジョバンニの銀河・1983 / NHK (編), 1990. -- (NHK特集名作100選).</t>
  </si>
  <si>
    <t>19005160</t>
  </si>
  <si>
    <t>小椋佳の世界 / NHK (編), 1990. -- (NHK特集名作100選).</t>
  </si>
  <si>
    <t>19005157</t>
  </si>
  <si>
    <t>俺は天下の解体男 : スクラップ戦後経済史 / NHK編. -- NHKサービスセンター, 1990. -- (NHK特集名作100選 / NHK編集). v.</t>
  </si>
  <si>
    <t>19005149</t>
  </si>
  <si>
    <t>S699.6||N||||J-07B-563</t>
  </si>
  <si>
    <t>仙台砂漠からの報告 : 問われるスパイクタイヤ / NHK (編), 1990. -- (NHK特集名作100選).</t>
  </si>
  <si>
    <t>19005151</t>
  </si>
  <si>
    <t>あなたはこんな水を飲んでいる / NHK (編), 1990. -- (NHK特集名作100選).</t>
  </si>
  <si>
    <t>19005152</t>
  </si>
  <si>
    <t>蒲田・町工場物語 / NHK (編), 1990. -- (NHK特集名作100選).</t>
  </si>
  <si>
    <t>19005153</t>
  </si>
  <si>
    <t>廃山 : 北炭夕張の崩壊 / NHK (編), 1990. -- (NHK特集名作100選).</t>
  </si>
  <si>
    <t>19005154</t>
  </si>
  <si>
    <t>目撃された大津波 : 日本海中部地震の記録 / NHK (編), 1990. -- (NHK特集名作100選).</t>
  </si>
  <si>
    <t>19005181</t>
  </si>
  <si>
    <t>地球汚染 : 海はひそやかに警告する / NHK (編) ; 第2部, 1990. -- (NHK特集名作100選).</t>
  </si>
  <si>
    <t>19005182</t>
  </si>
  <si>
    <t>調査報告 チェルノブイリ原発事故 / NHK (編), 1990. -- (NHK特集名作100選).</t>
  </si>
  <si>
    <t>19005183</t>
  </si>
  <si>
    <t>昭和の誕生 / NHK (編), 1990. -- (NHK特集名作100選).</t>
  </si>
  <si>
    <t>19005177</t>
  </si>
  <si>
    <t>焼き鳥までがタイ国産 : 当世にっぽん食卓事情 / NHK (編), 1990. -- (NHK特集名作100選).</t>
  </si>
  <si>
    <t>19005178</t>
  </si>
  <si>
    <t>核戦争後の地球 : 世界の科学者は予見する / NHK (編), 1990. -- (NHK特集名作100選).</t>
  </si>
  <si>
    <t>19005179</t>
  </si>
  <si>
    <t>19005098</t>
  </si>
  <si>
    <t>これがハレーすい星の正体だ : 日英豪共同制作 / NHK (編), 1989. -- (NHK特集名作100選).</t>
  </si>
  <si>
    <t>19005150</t>
  </si>
  <si>
    <t>コンクリート・クライシス / NHK編. -- NHKサービスセンター, 1990. -- (NHK特集名作100選 / NHK編集). v.</t>
  </si>
  <si>
    <t>19005096</t>
  </si>
  <si>
    <t>S699.6||N||||J-07B-564</t>
  </si>
  <si>
    <t>悲劇の巨鳥 : アホウドリはよみがえるか / NHK (編), 1989. -- (NHK特集名作100選).</t>
  </si>
  <si>
    <t>19005095</t>
  </si>
  <si>
    <t>野生のシグナル / NHK (編), 1989. -- (NHK特集名作100選).</t>
  </si>
  <si>
    <t>19005094</t>
  </si>
  <si>
    <t>これが鯨だ : 南極海に大群を追う / NHK (編), 1989. -- (NHK特集名作100選).</t>
  </si>
  <si>
    <t>19005101</t>
  </si>
  <si>
    <t>誕生 横綱千代の富士 / NHK (編), 1989. -- (NHK特集名作100選).</t>
  </si>
  <si>
    <t>19005100</t>
  </si>
  <si>
    <t>王貞治・800号への道 / NHK (編), 1989. -- (NHK特集名作100選).</t>
  </si>
  <si>
    <t>19005099</t>
  </si>
  <si>
    <t>スポーツドキュメント「江夏の21球」 / NHK (編), 1989. -- (NHK特集名作100選).</t>
  </si>
  <si>
    <t>19005089</t>
  </si>
  <si>
    <t>ポロロッカ・アマゾンの大逆流 / NHK (編), 1989. -- (NHK特集名作100選).</t>
  </si>
  <si>
    <t>19005093</t>
  </si>
  <si>
    <t>海の帝王マンタ : 沖縄・巨大エイを追う / NHK (編), 1989. -- (NHK特集名作100選).</t>
  </si>
  <si>
    <t>19005092</t>
  </si>
  <si>
    <t>深海6000メートルの驚異 : 初めて見た巨大地震の巣 / NHK (編), 1989. -- (NHK特集名作100選).</t>
  </si>
  <si>
    <t>19005091</t>
  </si>
  <si>
    <t>霧の山・ネブリナ : 南米・進化にとりのこされた世界 / NHK (編), 1989. -- (NHK特集名作100選).</t>
  </si>
  <si>
    <t>19005090</t>
  </si>
  <si>
    <t>大海嘯 : 中国・銭塘江の逆流 / NHK (編), 1989. -- (NHK特集名作100選).</t>
  </si>
  <si>
    <t>19005097</t>
  </si>
  <si>
    <t>襲撃 : スズメバチの恐るべき生態 / NHK (編), 1989. -- (NHK特集名作100選).</t>
  </si>
  <si>
    <t>19005125</t>
  </si>
  <si>
    <t>S699.6||N||||J-07B-565</t>
  </si>
  <si>
    <t>天平の秘宝 : 正倉院・宝物を探る / NHK (編), 1990. -- (NHK特集名作100選).</t>
  </si>
  <si>
    <t>19005127</t>
  </si>
  <si>
    <t>戒厳指令…「交信ヲ傍受セヨ」 : 二・二六事件秘録 / NHK (編), 1990. -- (NHK特集名作100選).</t>
  </si>
  <si>
    <t>19005102</t>
  </si>
  <si>
    <t>さようなら 大関貴ノ花 / NHK (編), 1989. -- (NHK特集名作100選).</t>
  </si>
  <si>
    <t>19005124</t>
  </si>
  <si>
    <t>奈良・お水取り / NHK (編), 1990. -- (NHK特集名作100選).</t>
  </si>
  <si>
    <t>19005120</t>
  </si>
  <si>
    <t>19005105</t>
  </si>
  <si>
    <t>こどもたちの食卓 : なぜひとりで食べるの / NHK (編), 1989. -- (NHK特集名作100選).</t>
  </si>
  <si>
    <t>19005106</t>
  </si>
  <si>
    <t>一年生になりました : 五つ子6年間の記録 / NHK (編), 1989. -- (NHK特集名作100選).</t>
  </si>
  <si>
    <t>19005126</t>
  </si>
  <si>
    <t>勝負 : 将棋名人戦より / NHK編. -- NHKサービスセンター, 1990. -- (NHK特集名作100選 / NHK編集). v.</t>
  </si>
  <si>
    <t>19005122</t>
  </si>
  <si>
    <t>大禅問答・法戦 : 若き雲水たちの永平寺 / NHK (編), 1990. -- (NHK特集名作100選).</t>
  </si>
  <si>
    <t>19005121</t>
  </si>
  <si>
    <t>行 : 比叡山・千日回峰 / NHK (編), 1990. -- (NHK特集名作100選).</t>
  </si>
  <si>
    <t>19005119</t>
  </si>
  <si>
    <t>謎の絵師・写楽 : 池田満寿夫・推理ドキュメント / NHK (編), 1990. -- (NHK特集名作100選).</t>
  </si>
  <si>
    <t>19005104</t>
  </si>
  <si>
    <t>のぞみ5歳 : 手さぐりの子育て日記 / NHK (編), 1989. -- (NHK特集名作100選).</t>
  </si>
  <si>
    <t>19005103</t>
  </si>
  <si>
    <t>ペルーの英雄アキラ : 女子バレーに賭けた日本人 / NHK (編), 1989. -- (NHK特集名作100選).</t>
  </si>
  <si>
    <t>19005116</t>
  </si>
  <si>
    <t>わが青春の「トキワ荘」 : 現代マンガ家立志伝 / NHK (編), 1989. -- (NHK特集名作100選).</t>
  </si>
  <si>
    <t>19005123</t>
  </si>
  <si>
    <t>神饌 (しんせん) : 初公開・伊勢神々の献立 / NHK編. -- NHKサービスセンター, 1990. -- (NHK特集名作100選 / NHK編集). v.</t>
  </si>
  <si>
    <t>19005132</t>
  </si>
  <si>
    <t>S699.6||N||||J-07B-566</t>
  </si>
  <si>
    <t>戦艦大和探索 : 悲劇の航跡を追って / NHK編. -- NHKサービスセンター, 1990. -- (NHK特集名作100選 / NHK編集). v.</t>
  </si>
  <si>
    <t>19005129</t>
  </si>
  <si>
    <t>日米開戦不可ナリ : ストックホルム・小野寺大佐発至急電 / NHK (編), 1990. -- (NHK特集名作100選).</t>
  </si>
  <si>
    <t>19005128</t>
  </si>
  <si>
    <t>二・二六事件 消された事実 : 陸軍軍法会議秘録 / NHK (編), 1990. -- (NHK特集名作100選).</t>
  </si>
  <si>
    <t>19005186</t>
  </si>
  <si>
    <t>夏服の少女たち : ヒロシマ・昭和20年8月6日 / NHK (編), 1990. -- (NHK特集名作100選).</t>
  </si>
  <si>
    <t>19005133</t>
  </si>
  <si>
    <t>散華の世代からの問い : 元学徒兵 吉田満の生と死 / NHK (編), 1990. -- (NHK特集名作100選).</t>
  </si>
  <si>
    <t>19005108</t>
  </si>
  <si>
    <t>旅立とういま : こずえさん20歳の青春 / NHK (編), 1989. -- (NHK特集名作100選).</t>
  </si>
  <si>
    <t>19005109</t>
  </si>
  <si>
    <t>輝け命の日々よ / NHK編. -- NHKサービスセンター, 1989. -- (NHK特集名作100選 / NHK編集). v.</t>
  </si>
  <si>
    <t>19005139</t>
  </si>
  <si>
    <t>知られざる尾瀬 / NHK (編), 1990. -- (NHK特集名作100選).</t>
  </si>
  <si>
    <t>19005140</t>
  </si>
  <si>
    <t>大雪山・花紀行 : 「神々の庭」の短い夏 / NHK (編), 1990. -- (NHK特集名作100選).</t>
  </si>
  <si>
    <t>19005111</t>
  </si>
  <si>
    <t>妻へ飛鳥へそしてまだ見ぬ子へ / NHK (編), 1989. -- (NHK特集名作100選).</t>
  </si>
  <si>
    <t>19005110</t>
  </si>
  <si>
    <t>どんなご縁で : ある老作家夫婦の愛と死 / NHK (編), 1989. -- (NHK特集名作100選).</t>
  </si>
  <si>
    <t>19005114</t>
  </si>
  <si>
    <t>百歳の富士 奥村土牛 / NHK (編), 1989. -- (NHK特集名作100選).</t>
  </si>
  <si>
    <t>19005113</t>
  </si>
  <si>
    <t>命もえつきる時 : 作家 壇一雄の最期 / NHK (編), 1989. -- (NHK特集名作100選).</t>
  </si>
  <si>
    <t>19005112</t>
  </si>
  <si>
    <t>老優たちの日々 / NHK (編), 1989. -- (NHK特集名作100選).</t>
  </si>
  <si>
    <t>19005193</t>
  </si>
  <si>
    <t>探訪 網走刑務所 / NHK (編), 1990. -- (NHK特集名作100選).</t>
  </si>
  <si>
    <t>19005142</t>
  </si>
  <si>
    <t>不思議の島 湖沼群を潜る : 東シナ海 甑島(コシキジマ) / NHK (編), 1990. -- (NHK特集名作100選).</t>
  </si>
  <si>
    <t>19005115</t>
  </si>
  <si>
    <t>悲しすぎて笑う : 佐賀にわか女座長の半生 / NHK (編), 1989. -- (NHK特集名作100選).</t>
  </si>
  <si>
    <t>19005141</t>
  </si>
  <si>
    <t>椎葉・山物語 / NHK (編), 1990. -- (NHK特集名作100選).</t>
  </si>
  <si>
    <t>19005137</t>
  </si>
  <si>
    <t>S699.6||N||||J-07B-567</t>
  </si>
  <si>
    <t>土佐・四万十川 : 清流と魚と人と / NHK (編), 1990. -- (NHK特集名作100選).</t>
  </si>
  <si>
    <t>19005136</t>
  </si>
  <si>
    <t>再会 : 35年目の大陸行 / NHK (編), 1990. -- (NHK特集名作100選).</t>
  </si>
  <si>
    <t>19005135</t>
  </si>
  <si>
    <t>農民兵士の声が聞こえる : 7000通の軍事郵便から / NHK (編), 1990. -- (NHK特集名作100選).</t>
  </si>
  <si>
    <t>19005131</t>
  </si>
  <si>
    <t>そしてトンキーもしんだ : 子が父からきくせんそうどう話 / NHK (編), 1990. -- (NHK特集名作100選).</t>
  </si>
  <si>
    <t>19005130</t>
  </si>
  <si>
    <t>私は日本のスパイだった : 秘密諜報員ベラスコ / NHK (編), 1990. -- (NHK特集名作100選).</t>
  </si>
  <si>
    <t>19005107</t>
  </si>
  <si>
    <t>S699.6||N||||J-07B-579</t>
  </si>
  <si>
    <t>赤ちゃん : 0歳時からのメッセージ / NHK (編), 1989. -- (NHK特集名作100選).</t>
  </si>
  <si>
    <t>18404412</t>
  </si>
  <si>
    <t>S702.25||N||||J-06A-0213</t>
  </si>
  <si>
    <t>ガンダ-ラの美術 : 東西文明の出会い / NHK, 1984.</t>
  </si>
  <si>
    <t>19804442</t>
  </si>
  <si>
    <t>S703.8||C||||J-06A-0958</t>
  </si>
  <si>
    <t>La Collection / [エーアンドピーコーディネータージャパン]. -- エーアンドピーコーディネータージャパン, 1998.</t>
  </si>
  <si>
    <t>18802220</t>
  </si>
  <si>
    <t>S708||A</t>
  </si>
  <si>
    <t>ANCIENT GLASS : SLIDE SET 47. / (MUSEUM OF FINE ARTS). -- MUSEUM OF FINE ARTS.</t>
  </si>
  <si>
    <t>18802219</t>
  </si>
  <si>
    <t>S708||C</t>
  </si>
  <si>
    <t>CLASSICAL INTAGLIO GEMS, CA. 1800 B.C.-125 A.D. : SLIDE SET 84. / (MUSEUM OF FINE ARTS). -- MUSEUM OF FINE ARTS.</t>
  </si>
  <si>
    <t>18802223</t>
  </si>
  <si>
    <t>S708||E</t>
  </si>
  <si>
    <t>EGYPTIAN MINOR ARTS : SLIDE SET 80. / (MUSEUM OF FINE ARTS). -- MUSEUM OF FINE ARTS.</t>
  </si>
  <si>
    <t>18802221</t>
  </si>
  <si>
    <t>S708||G</t>
  </si>
  <si>
    <t>GREEK ARCHAIC AND FIFTH-CENTURY TERRA-COTTA FIGURINES : SLIDE SET 81. / (MUSEUM OF FINE ARTS). -- MUSEUM OF FINE ARTS.</t>
  </si>
  <si>
    <t>18812078</t>
  </si>
  <si>
    <t>S708||M</t>
  </si>
  <si>
    <t>MUSEI VATICANI. / (SCALA). -- SCALA, 1988.</t>
  </si>
  <si>
    <t>18812080</t>
  </si>
  <si>
    <t>MUSEO E GALLERIA BORGHESE. / (SCALA). -- SCALA, 1988.</t>
  </si>
  <si>
    <t>18802213</t>
  </si>
  <si>
    <t>S708||O</t>
  </si>
  <si>
    <t>OBJECTS FROM THE TOMB OF DJEHUTY-NEKHT : SLIDE SET 17. / (MUSEUM OF FINE ARTS). -- MUSEUM OF FINE ARTS.</t>
  </si>
  <si>
    <t>18812079</t>
  </si>
  <si>
    <t>S708||P|| 2</t>
  </si>
  <si>
    <t>PINACOTECA DI BRERA / (SCALA) ; 2. -- SCALA, 1984.</t>
  </si>
  <si>
    <t>18802222</t>
  </si>
  <si>
    <t>S708||R</t>
  </si>
  <si>
    <t>ROMAN WALL PAINTING : SLIDE SET 48. / (MUSEUM OF FINE ARTS). -- MUSEUM OF FINE ARTS.</t>
  </si>
  <si>
    <t>19608748</t>
  </si>
  <si>
    <t>S708||R||||J-06A-0827</t>
  </si>
  <si>
    <t>RMNデジタル・アートライブラリ : CD-ROM Windows版(DOS/V、PC-98対応) / フジテレビ | インフォシティ (制作). -- NECインターチャネル, 1995.</t>
  </si>
  <si>
    <t>18812077</t>
  </si>
  <si>
    <t>S708||S</t>
  </si>
  <si>
    <t>SIENA, PALAZZO PUBBLICO. / (SCALA). -- SCALA, 1988.</t>
  </si>
  <si>
    <t>18812076</t>
  </si>
  <si>
    <t>S708||U</t>
  </si>
  <si>
    <t>URBINO, PALAZZO DUCALE. / (SCALA). -- SCALA, 1988.</t>
  </si>
  <si>
    <t>18812081</t>
  </si>
  <si>
    <t>S708||V</t>
  </si>
  <si>
    <t>VENEZIA, LE GALLERIE DELL'ACCADEMIA. / (SCALA). -- SCALA, 1985.</t>
  </si>
  <si>
    <t>10004771</t>
  </si>
  <si>
    <t>S709||Y||1||J-06A-0342</t>
  </si>
  <si>
    <t>栄光の古代文明 / キョクイチ | NHKサービスセンター | ウォークアソシエイツ (制作). -- キョクイチ, 1998. -- (ユネスコ世界遺産 ;1).</t>
  </si>
  <si>
    <t>10004780</t>
  </si>
  <si>
    <t>S709||Y||10||J-06A-0308</t>
  </si>
  <si>
    <t>生命の営み / キョクイチ | NHKサービスセンター | ウォークアソシエイツ (制作). -- キョクイチ, 1998. -- (ユネスコ世界遺産 ;10).</t>
  </si>
  <si>
    <t>10004772</t>
  </si>
  <si>
    <t>S709||Y||2||J-06A-0342</t>
  </si>
  <si>
    <t>ユネスコ世界遺産 = The world heritage ; 1:フランス - 解説書. -- ポリグラム, 1998. -- (PolyGram video). v.</t>
  </si>
  <si>
    <t>10004773</t>
  </si>
  <si>
    <t>S709||Y||3||J-06A-0343</t>
  </si>
  <si>
    <t>10004774</t>
  </si>
  <si>
    <t>S709||Y||4||J-06A-0343</t>
  </si>
  <si>
    <t>10004775</t>
  </si>
  <si>
    <t>S709||Y||5||J-06A-0344</t>
  </si>
  <si>
    <t>仏教遺跡・建造物 / キョクイチ | NHKサービスセンター | ウォークアソシエイツ (制作). -- キョクイチ, 1998. -- (ユネスコ世界遺産 ;5).</t>
  </si>
  <si>
    <t>10004776</t>
  </si>
  <si>
    <t>S709||Y||6||J-06A-0854</t>
  </si>
  <si>
    <t>イスラム / キョクイチ | NHKサービスセンター | ウォークアソシエイツ (制作). -- キョクイチ, 1998. -- (ユネスコ世界遺産 ;6).</t>
  </si>
  <si>
    <t>10004777</t>
  </si>
  <si>
    <t>S709||Y||7||J-06A-0308</t>
  </si>
  <si>
    <t>教会建築 / キョクイチ | NHKサービスセンター | ウォークアソシエイツ (制作). -- キョクイチ, 1998. -- (ユネスコ世界遺産 ;7).</t>
  </si>
  <si>
    <t>10004778</t>
  </si>
  <si>
    <t>S709||Y||8||J-06A-0311</t>
  </si>
  <si>
    <t>大地のパノラマ / キョクイチ | NHKサービスセンター | ウォークアソシエイツ (制作). -- キョクイチ, 1998. -- (ユネスコ世界遺産 ;8).</t>
  </si>
  <si>
    <t>10004779</t>
  </si>
  <si>
    <t>S709||Y||9||J-06A-0312</t>
  </si>
  <si>
    <t>水の恵み / キョクイチ | NHKサービスセンター | ウォークアソシエイツ (制作). -- キョクイチ, 1998. -- (ユネスコ世界遺産 ;9).</t>
  </si>
  <si>
    <t>19004907</t>
  </si>
  <si>
    <t>S710.8||R</t>
  </si>
  <si>
    <t>リーメンシュナイダーへの旅 : もうひとつのロマンチック街道 / ポリドール (制作・著作), 1990. -- (Polydor BGV Series).</t>
  </si>
  <si>
    <t>10003052</t>
  </si>
  <si>
    <t>S723.34||D||||J-06A-0851</t>
  </si>
  <si>
    <t>ALBRECHT DURER : DAS GASAMTWERK / DURER, ALBRECHT. -- DIRECTMEDIA, 2000. -- (DIGITALE BIBLIOTHEK).</t>
  </si>
  <si>
    <t>10003050</t>
  </si>
  <si>
    <t>S723.34||K||||J-06A-0851</t>
  </si>
  <si>
    <t>KINDLERS MALEREILEXIKON / KINDLER, HELMUT. -- DIRECTMEDIA, 1999. -- (DIGITALE BIBLIOTHEK).</t>
  </si>
  <si>
    <t>18904406</t>
  </si>
  <si>
    <t>S723.37||M</t>
  </si>
  <si>
    <t>ミケランジェロ復活 : バチカン宮殿システィーナ礼拝堂 壁画修復7年の記録 / 日本テレビ (製作), 1989. -- (バップビデオ).</t>
  </si>
  <si>
    <t>19011300</t>
  </si>
  <si>
    <t>S724.3||M||1||J-07B-583</t>
  </si>
  <si>
    <t>名画の技法・油絵 / 小松崎邦雄監修 ; 日本経済新聞社出版局企画 ; 第1巻, 第2巻, 第3巻. -- 日経映像, 2006. -- (みてわかる日経映像video . みかた・描き方レベルアップシリーズ).</t>
  </si>
  <si>
    <t>19011301</t>
  </si>
  <si>
    <t>S724.3||M||2||J-07B-583</t>
  </si>
  <si>
    <t>19011302</t>
  </si>
  <si>
    <t>S724.3||M||3||J-07B-583</t>
  </si>
  <si>
    <t>19113552</t>
  </si>
  <si>
    <t>S724.552||B</t>
  </si>
  <si>
    <t>EXOTICA ROOM / DE BERARDINIS, OLIVIA. -- GAZELLE TECHNOLOGIES INC., 1990.</t>
  </si>
  <si>
    <t>19011285</t>
  </si>
  <si>
    <t>S726.1||T||||J-07B-585</t>
  </si>
  <si>
    <t>手塚治虫 : 創作の秘密 / NHKエンタ-プライズ (企画制作), 1991.</t>
  </si>
  <si>
    <t>19301581</t>
  </si>
  <si>
    <t>S748||N||||J-06A-0250</t>
  </si>
  <si>
    <t>ネパール・ヒマラヤ : 白籏史朗山岳写真傑作集 / 白籏 史朗, 1990.</t>
  </si>
  <si>
    <t>19113549</t>
  </si>
  <si>
    <t>S748||P||1</t>
  </si>
  <si>
    <t>THE PROFESSIONAL PHOTOGRAPHY COLLECTION / (DISC IMEGERY) ; VOL. 1. -- DISC IMEGERY, 1989.</t>
  </si>
  <si>
    <t>19113551</t>
  </si>
  <si>
    <t>THE RIGHT IMAGES / (TSUNAMI PRESS). -- TSUNAMI PRESS, 1989. -- (THE PHOTOCLIP COLLECTION).</t>
  </si>
  <si>
    <t>18610501</t>
  </si>
  <si>
    <t>S760.9||A</t>
  </si>
  <si>
    <t>AUS DEM LIEDGUT DES DOBRUDSCHADEUTSCHEN "SINGERS" PAUL RUSCHEINSKI. / KUENZIG, JOHANNES | WERNER, WALTRAUT. -- INSTITUT FUER OSTDEUTSCHE VOLKSKUNDE, 1977.</t>
  </si>
  <si>
    <t>18800815</t>
  </si>
  <si>
    <t>S760.9||D</t>
  </si>
  <si>
    <t>DEUTSCHE STUDENTENLIEDER. / KUNZ, ERICH (BARITONE). -- VANGUARD, 1987.</t>
  </si>
  <si>
    <t>18710670</t>
  </si>
  <si>
    <t>S760.9||E</t>
  </si>
  <si>
    <t>EDVARD GRIEG : LIEDER IN DOKUMENTARISCHEN AUFNAHMEN. / GRIEG, EDVARD. -- ACANTA, 1986.</t>
  </si>
  <si>
    <t>18710671</t>
  </si>
  <si>
    <t>S760.9||F</t>
  </si>
  <si>
    <t>FRANZ LISZT : LIEDER IN DOKUMENTARISCHEN AUFNAHMEN. / LISZT, FRANZ. -- ACANTA, 1986.</t>
  </si>
  <si>
    <t>19008413</t>
  </si>
  <si>
    <t>S760.9||G</t>
  </si>
  <si>
    <t>ディープ・イン・ザ・ハート / Geldof, Bob, 1986.</t>
  </si>
  <si>
    <t>18604112</t>
  </si>
  <si>
    <t>S760.9||K</t>
  </si>
  <si>
    <t>キンパツ ノ ジエニ- : アメリカ メイカシユウ / HORNE, MARILYN, 1985.</t>
  </si>
  <si>
    <t>18610499</t>
  </si>
  <si>
    <t>S760.9||L</t>
  </si>
  <si>
    <t>LIEBESLIEDER VOM BOEHMERWALD BIS ZUR WOLGA. / KUENZIG, JOHANNES | WERNER-KUENZIG, WALTRAUT. -- INSTITUT FUER OSTDEUTSCHE VOLKSKUNDE, 1979.</t>
  </si>
  <si>
    <t>18604113</t>
  </si>
  <si>
    <t>ロツホ ロ-モンド : イギリス ミンヨウシユウ / ザ スコラ-ズ, 1986.</t>
  </si>
  <si>
    <t>18710673</t>
  </si>
  <si>
    <t>S760.9||M</t>
  </si>
  <si>
    <t>MAX REGER : LIDER IN DOKUMENTARISCHEN AUFNAHMEN. / REGER, MAX. -- ACANTA, 1986.</t>
  </si>
  <si>
    <t>18801371</t>
  </si>
  <si>
    <t>S760.9||S</t>
  </si>
  <si>
    <t>フユ ノ タビ : ビデオ テープ / SCHUBERT, FRANZ, 1987.</t>
  </si>
  <si>
    <t>18610500</t>
  </si>
  <si>
    <t>S760.9||U||1</t>
  </si>
  <si>
    <t>UNGARNDEUTSCHE MAERCHENERZAEHLER / KUENZIG, JOHANNES | WERNER, WALTRAUT ; 1: DIE ROSIBAES AUS HAJOS. -- INSTITUT FUER OSTDEUTSCHE VOLKSKUNDE, 1969.</t>
  </si>
  <si>
    <t>18610541</t>
  </si>
  <si>
    <t>S760.9||W</t>
  </si>
  <si>
    <t>ホワイト クリスマス : キリ テ カナワ ノ クリスマス / KIRI TE KANAWA, 1986.</t>
  </si>
  <si>
    <t>18908666</t>
  </si>
  <si>
    <t>S760.951||BE</t>
  </si>
  <si>
    <t>夢・熱情 | 舞踏会 | 野の風景 | 弾頭台への行進 | サバトの夜の夢 / Berlioz, Hector, 1974. -- (ベルリオーズ幻想交響曲 作品14).</t>
  </si>
  <si>
    <t>19011326</t>
  </si>
  <si>
    <t>S760.951||MA</t>
  </si>
  <si>
    <t>マーラー交響曲第6番 / Mahler, Gustav (作曲), 1986.</t>
  </si>
  <si>
    <t>19113445</t>
  </si>
  <si>
    <t>S760.951||MO</t>
  </si>
  <si>
    <t>モーツァルト交響曲全集 / Mozart, Wolfgang Amadeus (作曲), 1960.</t>
  </si>
  <si>
    <t>19008560</t>
  </si>
  <si>
    <t>S760.952||PR</t>
  </si>
  <si>
    <t>プロコフィエフ バレエ音楽「ロメオとジュリエット」、Op.64-セレクション | 交響曲第1番、Op.25「古典」 / Prokofiev (作曲), 1982.</t>
  </si>
  <si>
    <t>18912560</t>
  </si>
  <si>
    <t>S760.952||WA||1</t>
  </si>
  <si>
    <t>歌劇「さまよえるオランダ人」序曲 [ほか] / Wagner, Richard (作曲), 1954. -- (ワーグナー管弦楽曲集 ;1).</t>
  </si>
  <si>
    <t>18912556</t>
  </si>
  <si>
    <t>S760.953||BR</t>
  </si>
  <si>
    <t>ブラームス ヴァイオリン協奏曲ニ長調作品77 / Brahms, Johannes (作曲), 1965.</t>
  </si>
  <si>
    <t>19000189</t>
  </si>
  <si>
    <t>S760.953||LI</t>
  </si>
  <si>
    <t>リスト/ピアノ協奏曲第1番&amp;2番 / Liszt (作曲), 1968.</t>
  </si>
  <si>
    <t>19000191</t>
  </si>
  <si>
    <t>S760.953||ME</t>
  </si>
  <si>
    <t>メンデルズゾーン ヴァイオリン協奏曲ホ短調作品64 | ブルッフ ヴァイオリン協奏曲ト短調作品26 / Mendelssohn | Bruch (作曲), 1974.</t>
  </si>
  <si>
    <t>19000185</t>
  </si>
  <si>
    <t>S760.953||MO</t>
  </si>
  <si>
    <t>モーツァルトピアノ奏曲第20番ニ短調、K.466 | ピアノ協奏曲第21番ハ長調、K.467 / Mozart (作曲), 1979.</t>
  </si>
  <si>
    <t>19000324</t>
  </si>
  <si>
    <t>S760.955||CH</t>
  </si>
  <si>
    <t>ショパンポロネーズ全曲(全16曲) / Chopin (作曲), 1976.</t>
  </si>
  <si>
    <t>19000338</t>
  </si>
  <si>
    <t>S760.959||BE</t>
  </si>
  <si>
    <t>ベートーヴェンチェロ・ソナタ第1番ヘ長調作品5の1 他 / Beethoven, Ludwig van (作曲), 1965. -- (チェロ・ソナタ全集).</t>
  </si>
  <si>
    <t>19407775</t>
  </si>
  <si>
    <t>S760.96||KU||1</t>
  </si>
  <si>
    <t>MOZART/BRAHMS:LIEDER ; SCHUBERT/SCHUMANN:LIEDER ; WOLF/R.STRAUSS:LIEDER ; LIEDERABEND / MOZART, WOLFGANG AMADEUS ... (ET AL.). -- POLYDOR INTERNATIONAL GMBH, 1957. -- (DIE KUNST VON RITA STREICH).</t>
  </si>
  <si>
    <t>18507422</t>
  </si>
  <si>
    <t>S761.14||S||||J-06A-0942</t>
  </si>
  <si>
    <t>ス-パ-ラ-ニング 音楽とリラックス練習 / [朝日出版社], 1980.</t>
  </si>
  <si>
    <t>10005318</t>
  </si>
  <si>
    <t>S762.34||D||||J-06A-0828</t>
  </si>
  <si>
    <t>DEUTSCHE VOLKSMUSIK : GESTERN UND HEUTE / (PANTOFFEL-KINO). -- PANTOFFEL-KINO, 1987.</t>
  </si>
  <si>
    <t>19301104</t>
  </si>
  <si>
    <t>S763.9||M||||J-06A-0836</t>
  </si>
  <si>
    <t>Macの誘惑Sound効果音コレクション / アピックス (編・著) ; Vol.1, 1993.</t>
  </si>
  <si>
    <t>19113745</t>
  </si>
  <si>
    <t>S763.9||S||1</t>
  </si>
  <si>
    <t>Sound Browser / [東芝EMI] ; Vol.1, 1991.</t>
  </si>
  <si>
    <t>18603312</t>
  </si>
  <si>
    <t>S764.31||M</t>
  </si>
  <si>
    <t>ナゲキ ノ ウタ ゼンキヨク | コウキヨウキヨク ダイ ジユウバン アダ-ジヨ / MAHLER, GUSTAV, 1977.</t>
  </si>
  <si>
    <t>19709396</t>
  </si>
  <si>
    <t>S765.5||A||||J-07B-580</t>
  </si>
  <si>
    <t>ジーザス : JESUS / The Angelic Voices for Christ. -- ジェイ・エル・エイ.</t>
  </si>
  <si>
    <t>08222415</t>
  </si>
  <si>
    <t>S765.6||H</t>
  </si>
  <si>
    <t>HYMNS FROM KING'S. / WILLCOCKS, DAVID (DIRECTED). -- LONDON RECORDS, 1962.</t>
  </si>
  <si>
    <t>08220686</t>
  </si>
  <si>
    <t>S766||K</t>
  </si>
  <si>
    <t>カゲキ マテキ / MOZART, WOLFGANG AMADEUS, 1981.</t>
  </si>
  <si>
    <t>19200120</t>
  </si>
  <si>
    <t>S767.08||E||||J-06A-0935</t>
  </si>
  <si>
    <t>チロルのクリスマス / エンゲル・ファミリー, 1982.</t>
  </si>
  <si>
    <t>18402357</t>
  </si>
  <si>
    <t>S767.08||S</t>
  </si>
  <si>
    <t>マオウ サクヒン イチ デイ- サンビヤク ニジユウハチ : ニジユウゴニン ノ メイカシユ ニ ヨル マオウ メイシヨウシユウ / SCHUBERT, FRANZ PETER, 1984.</t>
  </si>
  <si>
    <t>18603313</t>
  </si>
  <si>
    <t>シ ト オトメ マオウ ノ-マン シユ-ベルト カキヨクシユウ / SCHUBERT, FRANZ, 1985.</t>
  </si>
  <si>
    <t>19207591</t>
  </si>
  <si>
    <t>S767.08||S||1</t>
  </si>
  <si>
    <t>ゲーテとシラーによる歌曲集 / Schubert, Franz (作曲), 1987. -- (シューベルト/歌曲全集 ;1).</t>
  </si>
  <si>
    <t>19207589</t>
  </si>
  <si>
    <t>S767.08||S||11</t>
  </si>
  <si>
    <t>シューベルトと死の想い / Schubert, Franz (作曲), 1990. -- (シューベルト/歌曲全集 ;11).</t>
  </si>
  <si>
    <t>19207590</t>
  </si>
  <si>
    <t>S767.08||S||13</t>
  </si>
  <si>
    <t>聖と俗を合わせもつリート / Schubert, Franz (作曲), 1990. -- (シューベルト/歌曲全集 ;13).</t>
  </si>
  <si>
    <t>18402354</t>
  </si>
  <si>
    <t>S767.08||T</t>
  </si>
  <si>
    <t>トマ-シエク : ゲ-テ カキヨクシユウ / TOMASEK, VACLAV JAN, 1982.</t>
  </si>
  <si>
    <t>18509258</t>
  </si>
  <si>
    <t>S767.08||Y</t>
  </si>
  <si>
    <t>赤とんぼ : 山田耕筰歌曲集 / 山田 耕筰 (作曲), 1985.</t>
  </si>
  <si>
    <t>19200116</t>
  </si>
  <si>
    <t>S767.4||W||||J-06A-0935</t>
  </si>
  <si>
    <t>きよしこの夜/ウィーン少年合唱団のクリスマス / ウィーン少年合唱団, 1991.</t>
  </si>
  <si>
    <t>08227368</t>
  </si>
  <si>
    <t>S767.53||F</t>
  </si>
  <si>
    <t>FAVORITE SONGS. / WHITE, ROBERT, 1982.</t>
  </si>
  <si>
    <t>18405355</t>
  </si>
  <si>
    <t>S767.533||I</t>
  </si>
  <si>
    <t>イギリス ミンヨウシユウ / SCHOLARS, 1981.</t>
  </si>
  <si>
    <t>18507947</t>
  </si>
  <si>
    <t>S767.534||K</t>
  </si>
  <si>
    <t>LEGENDENLIEDER AUS MUENDLICHER UEBERLIEFERUNG. / KUENZIG, JOHANNES | WERNER, WALTRAUT (HRSG.). -- INSTITUT FUER OSTDEUTSCHE VOLKSKUNDE, 1971.</t>
  </si>
  <si>
    <t>18507946</t>
  </si>
  <si>
    <t>GOTTSCHEER VOLKSLIEDER : AUS MUENDLICHER UEBERLIEFERUNG. / KUENZIG, JOHANNES | WERNER, WALTRAUT (HRSG.). -- INSTITUT FUER OSTDEUTSCHE VOLKSKUNDE, 1967.</t>
  </si>
  <si>
    <t>18909209</t>
  </si>
  <si>
    <t>S767.534||L</t>
  </si>
  <si>
    <t>LIEDERREISE : 77 DEUTSCHE LIEDER / KROEHER, OSS (HRSG.). -- ERNST KLETT VERLAG, 1984.</t>
  </si>
  <si>
    <t>18508028</t>
  </si>
  <si>
    <t>S767.7||M||||J-06A-0831</t>
  </si>
  <si>
    <t>マザ-グ-ス ドウヨウシユウ / ヒラノ ケイイチ, 1984.</t>
  </si>
  <si>
    <t>08205221</t>
  </si>
  <si>
    <t>S767.7||T||1</t>
  </si>
  <si>
    <t>TREASURY OF NURSERY RHYMES / CASSON, CHRISTOPHER (SINGER) ; VOL. 1. -- SPOKEN ARTS, 1982.</t>
  </si>
  <si>
    <t>08205222</t>
  </si>
  <si>
    <t>S767.7||T||2</t>
  </si>
  <si>
    <t>TREASURY OF NURSERY PHYMES / CASSON, CHRISTOPHER (SINGER) ; VOL. 2. -- SPOKEN ARTS, 1982.</t>
  </si>
  <si>
    <t>19504734</t>
  </si>
  <si>
    <t>S775.1||C||||J-07B-587</t>
  </si>
  <si>
    <t>父と暮らせば / 井上 ひさし (作). -- 柏書房, 1995. -- (こまつ座ビデオ劇場).</t>
  </si>
  <si>
    <t>10402883</t>
  </si>
  <si>
    <t>S777.1||B||1||J-07B-583</t>
  </si>
  <si>
    <t>文楽の音楽 : 太夫・三味線が情を語る/紀伊國屋書店(企画). -- 紀伊國屋書店,2004, 2004. -- (入門 人形浄瑠璃 文楽).</t>
  </si>
  <si>
    <t>10402884</t>
  </si>
  <si>
    <t>S777.1||B||2||J-07B-583</t>
  </si>
  <si>
    <t>文楽の人形 : 人形に命を吹き込む /紀伊國屋書店(企画). -- 紀伊國屋書店,2004, 2004. -- (入門 人形浄瑠璃 文楽).</t>
  </si>
  <si>
    <t>10402885</t>
  </si>
  <si>
    <t>S777.1||B||3||J-07B-583</t>
  </si>
  <si>
    <t>文楽を支える : すべては至芸のために/紀伊國屋書店(企画). -- 紀伊國屋書店,2004, 2004. -- (入門 人形浄瑠璃 文楽).</t>
  </si>
  <si>
    <t>18603618</t>
  </si>
  <si>
    <t>S778.2||D||||J-07B-559</t>
  </si>
  <si>
    <t>DARK STAR. / O'BANNON, DAN (AND OTHERS). -- CANTERBURY FILMS, 1983.</t>
  </si>
  <si>
    <t>18603615</t>
  </si>
  <si>
    <t>S778.2||F||||J-07B-559</t>
  </si>
  <si>
    <t>A FAREWELL TO ARMS. / COOPER, GARY (AND OTHERS). -- CANTERBURY FILMS, 1983.</t>
  </si>
  <si>
    <t>18603619</t>
  </si>
  <si>
    <t>S778.2||G||||J-07B-559</t>
  </si>
  <si>
    <t>GULLIVER'S TRAVELS. / LENGTH, FULL (AND OTHERS). -- CANTERBURY FILMS, 1983.</t>
  </si>
  <si>
    <t>18603617</t>
  </si>
  <si>
    <t>S778.2||I||||J-07B-559</t>
  </si>
  <si>
    <t>INHERITANCE. / CLAYTON, JAN (AND OTHERS). -- CANTERBURY FILMS, 1983.</t>
  </si>
  <si>
    <t>18603613</t>
  </si>
  <si>
    <t>S778.2||L||||J-07B-559</t>
  </si>
  <si>
    <t>THE LADY VANISHES. / REDGRAVE, MICHAEL (AND OTHERS). -- CANTERBURY FILMS, 1983.</t>
  </si>
  <si>
    <t>18603616</t>
  </si>
  <si>
    <t>S778.2||S||||J-07B-559</t>
  </si>
  <si>
    <t>STAMP DAY. / REEVES, GEORGE (AND OTHERS). -- CANTERBURY FILMS, 1983.</t>
  </si>
  <si>
    <t>18603614</t>
  </si>
  <si>
    <t>A STAR IS BORN. / MARCH, FREDRIC (AND OTHERS). -- CANTERBURY FILMS, 1983.</t>
  </si>
  <si>
    <t>18603612</t>
  </si>
  <si>
    <t>S778.2||T||||J-07B-559</t>
  </si>
  <si>
    <t>THE THIRD MAN. / COTTEN, JOSEPH (AND OTHERS). -- CANTERBURY FILMS, 1983.</t>
  </si>
  <si>
    <t>19704369</t>
  </si>
  <si>
    <t>S778.222||K||||J-06A-0947</t>
  </si>
  <si>
    <t>開国大典 / [大映東光徳間] ; 下. -- 大映東光徳間事業部, 1989. -- (中国映画歴史シリーズ).</t>
  </si>
  <si>
    <t>19704368</t>
  </si>
  <si>
    <t>S778.222||K||||J-06A-0948</t>
  </si>
  <si>
    <t>開国大典 / [大映東光徳間] ; 上. -- 大映東光徳間事業部, 1989. -- (中国映画歴史シリーズ).</t>
  </si>
  <si>
    <t>19006834</t>
  </si>
  <si>
    <t>S778.233||C||1||J-07B-581</t>
  </si>
  <si>
    <t>The kid = キッド ; The idle class = のらくら / written, produced and directed by Charlie Chaplin                                                               ; 日本語字幕:山崎剛太郎. -- 朝日新聞社, 198-. -- (朝日ビデオ文庫 . チャップリン作品集 ; v.1). v.</t>
  </si>
  <si>
    <t>19006843</t>
  </si>
  <si>
    <t>S778.233||C||10||J-07B-570</t>
  </si>
  <si>
    <t>A King in New York : a comedy = ニューヨークの王様 / written and directed by Charles Chaplin ; 日本語字幕:清水俊二. -- 朝日新聞社, 198-. -- (朝日ビデオ文庫 . チャップリン作品集 ; v. 10). v.</t>
  </si>
  <si>
    <t>19006844</t>
  </si>
  <si>
    <t>S778.233||C||11||J-07B-570</t>
  </si>
  <si>
    <t>犬の生活 ; 担え銃 ; 偽牧師 / チャールズ・チャップリン製作・監督・脚本 ; 淀川長治解      説. -- 朝日新聞社, [19--], 19--. -- (朝日ビデオ文庫 . チャップリン作品集 ; v. 11). v.</t>
  </si>
  <si>
    <t>19006835</t>
  </si>
  <si>
    <t>S778.233||C||2||J-07B-581</t>
  </si>
  <si>
    <t>A woman of Paris = 巴里の女性 / written and directed by Charles Chaplin ; 日本語字幕:清水俊二 . Sunnyside = サニーサイド / written, produced and directed by Charles Chaplin ; 日本語字幕:清水俊二. -- 朝日新聞社, 198-. -- (朝日ビデオ文庫 . チャップリン作品集 ;                                                                              v. 2). v.</t>
  </si>
  <si>
    <t>19006836</t>
  </si>
  <si>
    <t>S778.233||C||3||J-07B-581</t>
  </si>
  <si>
    <t>黄金狂時代 ; 給料日 / チャールズ・チャップリン監督・脚本 ; 淀川長治解説. -- 朝日新聞社, 19--. -- (朝日ビデオ文庫 . チャップリン作品集 ; v. 3). v.</t>
  </si>
  <si>
    <t>19006837</t>
  </si>
  <si>
    <t>S778.233||C||4||J-07B-581</t>
  </si>
  <si>
    <t>The circus : サーカス / written, directed and produced by Charlie Chaplin ; 日本語字幕:山崎剛太郎 . A day's pleasure = 一日の行楽 / written, directed and produced by Charlie Chaplin ; 日本語字幕:清水俊二. -- 朝日新聞社, 198-. -- (朝日ビデオ文庫 . チャップリン作品集 ; v.4). v.</t>
  </si>
  <si>
    <t>19006838</t>
  </si>
  <si>
    <t>S778.233||C||5||J-07B-581</t>
  </si>
  <si>
    <t>街の灯 / チャールズ・チャップリン監督・脚本・音楽 ; 淀川長治解説. -- 朝日新聞社, 19--. -- (朝日ビデオ文庫 . チャップリン作品集 ; v. 5). v.</t>
  </si>
  <si>
    <t>18700949</t>
  </si>
  <si>
    <t>S778.233||C||6||J-06A-0831</t>
  </si>
  <si>
    <t>モダン・タイムス / チャールズ・チャップリン監督・脚本・音楽 ; 日本ヘラルド映画製作. -- 朝日新聞社, 1963. -- (朝日ビデオ文庫 . チャップリン作品集 ; Vol.6). v.</t>
  </si>
  <si>
    <t>19006839</t>
  </si>
  <si>
    <t>S778.233||C||6||J-07B-570</t>
  </si>
  <si>
    <t>18702780</t>
  </si>
  <si>
    <t>S778.233||C||6||J-07B-588</t>
  </si>
  <si>
    <t>18700948</t>
  </si>
  <si>
    <t>S778.233||C||7||J-06A-0831</t>
  </si>
  <si>
    <t>ドクサイシヤ / ヘラルド エンタ-プライズ, 1987. -- (チヤツプリン サクヒンシユウ ;Vol.7).</t>
  </si>
  <si>
    <t>19006840</t>
  </si>
  <si>
    <t>S778.233||C||7||J-07B-570</t>
  </si>
  <si>
    <t>独裁者 / ヘラルド・エンタープライズ (製作), 1990. -- (チャップリン作品集 ;7).</t>
  </si>
  <si>
    <t>19006841</t>
  </si>
  <si>
    <t>S778.233||C||8||J-07B-570</t>
  </si>
  <si>
    <t>殺人狂時代 / チャールズ・チャップリン監督・脚本・音楽 ; ヘラルドエンタープライズ製作. -- 朝日新聞社, 19--. -- (朝日ビデオ文庫 . チャップリン作品集 ; Vol.8). v.</t>
  </si>
  <si>
    <t>19006842</t>
  </si>
  <si>
    <t>S778.233||C||9||J-07B-570</t>
  </si>
  <si>
    <t>ライムライト / チャールズ・チャップリン製作・監督・脚本・音楽 ; 淀川長治解説. -- 朝日新聞社, [19--], 19--. -- (朝日ビデオ文庫 . チャップリン作品集 ; v. 9). v.</t>
  </si>
  <si>
    <t>18801768</t>
  </si>
  <si>
    <t>S778.234||A</t>
  </si>
  <si>
    <t>アイシユウ ノ トロイメライ : クララ シユーマン モノガタリ / SCHAMONI, PETER, 1982.</t>
  </si>
  <si>
    <t>18801767</t>
  </si>
  <si>
    <t>S778.234||B</t>
  </si>
  <si>
    <t>ブリキ ノ タイコ / SCHLOENDORFF, VOLKER, 1979.</t>
  </si>
  <si>
    <t>19002395</t>
  </si>
  <si>
    <t>S778.234||B||||J-07B-580</t>
  </si>
  <si>
    <t>ベルリン・天使の詩 / ヴェンダース, ヴィム (監督・脚本), 1987.</t>
  </si>
  <si>
    <t>18801770</t>
  </si>
  <si>
    <t>S778.234||M</t>
  </si>
  <si>
    <t>モーツアルト セイシユン エノ タビジ : ナナサイ カラ ハハ ノ シ ニジユウニサイ マデ ノ ヒビ / キルシユナー, クラウス, 1976.</t>
  </si>
  <si>
    <t>19106088</t>
  </si>
  <si>
    <t>S778.234||P||||J-07B-590</t>
  </si>
  <si>
    <t>尼僧ヨアンナ / ヘラルド・エンタープライズ (製作), 1961. -- (朝日ビデオ文庫 . ポーランド映画傑作選).</t>
  </si>
  <si>
    <t>19106087</t>
  </si>
  <si>
    <t>地下水道 / ヘラルド・エンタープライズ (製作), 1957. -- (朝日ビデオ文庫 . ポーランド映画傑作選).</t>
  </si>
  <si>
    <t>19106084</t>
  </si>
  <si>
    <t>パサジェルカ / ヘラルド・エンタープライズ (製作), 1963. -- (朝日ビデオ文庫 . ポーランド映画傑作選).</t>
  </si>
  <si>
    <t>19106085</t>
  </si>
  <si>
    <t>大理石の男 / ヘラルド・エンタープライズ (製作), 1977. -- (朝日ビデオ文庫 . ポーランド映画傑作選).</t>
  </si>
  <si>
    <t>19106086</t>
  </si>
  <si>
    <t>灰とダイヤモンド / ヘラルド・エンタープライズ (製作), 1958. -- (朝日ビデオ文庫 . ポーランド映画傑作選).</t>
  </si>
  <si>
    <t>18801769</t>
  </si>
  <si>
    <t>S778.234||Y</t>
  </si>
  <si>
    <t>ヤマ ノ タキビ / MURER, FREDI M., 1985.</t>
  </si>
  <si>
    <t>19009901</t>
  </si>
  <si>
    <t>S778.7||A</t>
  </si>
  <si>
    <t>アイーダ / Felobom, Claes (監督), 1989.</t>
  </si>
  <si>
    <t>19106825</t>
  </si>
  <si>
    <t>S778.7||A||||J-07B-580</t>
  </si>
  <si>
    <t>雨の朝パリに死す / ブルックス, リチャード (監督), 1990.</t>
  </si>
  <si>
    <t>19113591</t>
  </si>
  <si>
    <t>愛の記録 / Waida, Andrzej (監督), 1989. -- (岩波ビデオテーク エキプ・ド・シネマ).</t>
  </si>
  <si>
    <t>10305200</t>
  </si>
  <si>
    <t>S778.7||A||||J-07B-588</t>
  </si>
  <si>
    <t>エイジアン・ブルー : 浮島丸サコン / 堀川弘道監督. -- シネマ・ワーク (発売). v.</t>
  </si>
  <si>
    <t>19113592</t>
  </si>
  <si>
    <t>アウシュビッツの女囚 / ワンダ・ヤクボフスカ (監督), 1948. -- (岩波ビデオテーク エキプ・ド・シネマ).</t>
  </si>
  <si>
    <t>19011138</t>
  </si>
  <si>
    <t>雨に唱えば = singin in the rain / Gene Kelly, Stanley Donen監督. -- 特別版. -- ワーナー・ホーム・ビデオ (発売), 1997. -- (MGM/UA home video musicals). v.</t>
  </si>
  <si>
    <t>18911864</t>
  </si>
  <si>
    <t>S778.7||B</t>
  </si>
  <si>
    <t>BARRICADE / INTERNATIONAL HISTORIC FILMS INC.. -- GERMAN LANGUAGE VIDEO CENTER (DISTRIBUTOR), 1985.</t>
  </si>
  <si>
    <t>19300185</t>
  </si>
  <si>
    <t>BREAKFAST AT TIFFANY'S / EDWARDS, BLAKE (DIRECTED). -- PARAMOUT, 1992.</t>
  </si>
  <si>
    <t>19504531</t>
  </si>
  <si>
    <t>S778.7||B||||J-07B-579</t>
  </si>
  <si>
    <t>僕の村は戦場だった / アンドレイ・タルコフスキー (監督). -- アイ・ヴィー・シー.</t>
  </si>
  <si>
    <t>19109666</t>
  </si>
  <si>
    <t>S778.7||B||||J-07B-587</t>
  </si>
  <si>
    <t>ブルックリン横丁 / Kazan, Elia (監督), 1991.</t>
  </si>
  <si>
    <t>19201527</t>
  </si>
  <si>
    <t>S778.7||B||||J-07B-588</t>
  </si>
  <si>
    <t>バックマン家の人々 / Howard, Ron (監督), 1989.</t>
  </si>
  <si>
    <t>19300178</t>
  </si>
  <si>
    <t>S778.7||B||1||J-06A-0812</t>
  </si>
  <si>
    <t>BUDDENBROOKS / MANN, THOMAS ; 1. -- TAURUS-FILM VIDEO, 1992.</t>
  </si>
  <si>
    <t>19300179</t>
  </si>
  <si>
    <t>S778.7||B||2||J-06A-0811</t>
  </si>
  <si>
    <t>BUDDENBROOKS / MANN, THOMAS ; 2. -- TAURUS-FILM VIDEO, 1992.</t>
  </si>
  <si>
    <t>19300180</t>
  </si>
  <si>
    <t>S778.7||B||3||J-06A-0833</t>
  </si>
  <si>
    <t>BUDDENBROOKS / MANN, THOMAS ; 3. -- TAURUS-FILM VIDEO, 1992.</t>
  </si>
  <si>
    <t>19009264</t>
  </si>
  <si>
    <t>S778.7||C</t>
  </si>
  <si>
    <t>チェド / ウスマン・センベ-ヌ (脚本・監督), 1989. -- (岩波ビデオテーク エキプ・ド・シネマ).</t>
  </si>
  <si>
    <t>18908153</t>
  </si>
  <si>
    <t>CHILDREN OF A LESSER GOD. / HURT, WILLIAM | MATLIN, MARLEE. -- PARAMOUNT PICTURES CORP., 1986.</t>
  </si>
  <si>
    <t>19300182</t>
  </si>
  <si>
    <t>THE CHILDREN'S HOUR / WYLER, WILLAM (DIRECTED). -- MGM/UA HOME VIDEO, 1990.</t>
  </si>
  <si>
    <t>19001248</t>
  </si>
  <si>
    <t>S778.7||C||||J-06A-0820</t>
  </si>
  <si>
    <t>カリガリ博士 / ポマー, エリック(製作), 1989. -- (名作映画コレクション).</t>
  </si>
  <si>
    <t>19210621</t>
  </si>
  <si>
    <t>S778.7||C||||J-07B-587</t>
  </si>
  <si>
    <t>華麗なるギャッビー / Clayton, Jack (監督), 1991.</t>
  </si>
  <si>
    <t>19206141</t>
  </si>
  <si>
    <t>メンフィス・ベル / Caton-Jones, Michael (監督), 1990.</t>
  </si>
  <si>
    <t>19210626</t>
  </si>
  <si>
    <t>カサブランカ / Curtiz, Michael (監督), 1992.</t>
  </si>
  <si>
    <t>19113595</t>
  </si>
  <si>
    <t>19410632</t>
  </si>
  <si>
    <t>S778.7||C||1||J-07B-568</t>
  </si>
  <si>
    <t>國民の創生 / D・W・グリフィス (監督) ; 上. -- ボルテックス. -- (Classic Film Collection).</t>
  </si>
  <si>
    <t>19410641</t>
  </si>
  <si>
    <t>S778.7||C||10||J-07B-568</t>
  </si>
  <si>
    <t>キートンの恋愛三代記 / バスター・キートン, エディ・クライン監督. -- アイ・ヴィー・シー(発売), 199-. -- (Classic film collection / 淀川長治総監修). v.</t>
  </si>
  <si>
    <t>19410642</t>
  </si>
  <si>
    <t>S778.7||C||11||J-07B-567</t>
  </si>
  <si>
    <t>幌馬車 / ジェームス・クルーズ (監督). -- ボルテックス. -- (Classic Film Collection).</t>
  </si>
  <si>
    <t>19410643</t>
  </si>
  <si>
    <t>S778.7||C||12||J-07B-567</t>
  </si>
  <si>
    <t>十戒 / セシル・B・デミル (監督) ; 上. -- ボルテックス. -- (Classic Film Collection).</t>
  </si>
  <si>
    <t>19410644</t>
  </si>
  <si>
    <t>S778.7||C||13||J-07B-567</t>
  </si>
  <si>
    <t>十戒 / セシル・B・デミル (監督) ; 下. -- ボルテックス. -- (Classic Film Collection).</t>
  </si>
  <si>
    <t>19410645</t>
  </si>
  <si>
    <t>S778.7||C||14||J-07B-568</t>
  </si>
  <si>
    <t>ノートルダムのせむし男 / ウォーレス・ワースリー (監督). -- ボルテックス. -- (Classic Film Collection).</t>
  </si>
  <si>
    <t>19410646</t>
  </si>
  <si>
    <t>S778.7||C||15||J-07B-567</t>
  </si>
  <si>
    <t>結婚哲学 / エルンスト・ルビッチュ監督. -- アイ・ヴィー・シー(発売), [199-], 199-. -- (Classic film collection / 淀川長治総監修). v.</t>
  </si>
  <si>
    <t>19410647</t>
  </si>
  <si>
    <t>S778.7||C||16||J-07B-567</t>
  </si>
  <si>
    <t>バグダッドの盗賊 / ラオール・ウォルシュ監督 ; 上, 下. -- アイ・ヴィー・シー(発売), 199-. -- (Classic film collection / 淀川長治総監修). v.</t>
  </si>
  <si>
    <t>19410648</t>
  </si>
  <si>
    <t>S778.7||C||17||J-07B-567</t>
  </si>
  <si>
    <t>19410649</t>
  </si>
  <si>
    <t>S778.7||C||18||J-07B-567</t>
  </si>
  <si>
    <t>ウインダミア夫人の扇 / エルンスト・ルビッチュ (監督). -- ボルテックス. -- (Classic Film Collection).</t>
  </si>
  <si>
    <t>19410650</t>
  </si>
  <si>
    <t>S778.7||C||19||J-07B-567</t>
  </si>
  <si>
    <t>オペラ座の怪人 / ルパート・ジュリアン監督. -- アイ・ヴィー・シー(発売), 199-. -- (Classic film collection / 淀川長治総監修). v.</t>
  </si>
  <si>
    <t>18904539</t>
  </si>
  <si>
    <t>S778.7||C||2||J-06A-0830</t>
  </si>
  <si>
    <t>CROCODILE DUNDEE / HOGAN, PAUL | KOZLOWSKI, LINDA ; 2. -- PARAMOUNT PICTURES CORP., 1988.</t>
  </si>
  <si>
    <t>19410633</t>
  </si>
  <si>
    <t>S778.7||C||2||J-07B-568</t>
  </si>
  <si>
    <t>國民の創生 / D・W・グリフィス (監督) ; 下. -- ボルテックス. -- (Classic Film Collection ;2).</t>
  </si>
  <si>
    <t>19410651</t>
  </si>
  <si>
    <t>S778.7||C||20||J-07B-567</t>
  </si>
  <si>
    <t>燻ゆる情炎 / クラレンス・ブラウン (監督). -- ボルテックス. -- (Classic Film Collection).</t>
  </si>
  <si>
    <t>19410652</t>
  </si>
  <si>
    <t>S778.7||C||21||J-07B-567</t>
  </si>
  <si>
    <t>黄金狂時代 / チャールズ・チャップリン制作・監督・脚本・主演. -- アイ・ヴィー・シー(発売), 199-. -- (Classic film collection / 淀川長治総監修). v.</t>
  </si>
  <si>
    <t>19410653</t>
  </si>
  <si>
    <t>S778.7||C||22||J-07B-567</t>
  </si>
  <si>
    <t>ベン・ハー / フレッド・ニブロ監督 ; ルー・ウォーレス原作 ; ケイリー・ウィルソン, ベス・メレディス脚本 ; 上, 下. -- アイ・ヴィー・シー (発売), 199-. -- (Classic film collection / 淀川長治総監修). v.</t>
  </si>
  <si>
    <t>19410654</t>
  </si>
  <si>
    <t>S778.7||C||23||J-07B-567</t>
  </si>
  <si>
    <t>19410655</t>
  </si>
  <si>
    <t>S778.7||C||24||J-07B-567</t>
  </si>
  <si>
    <t>第七天国 / フランク・ボーザージ (監督). -- ボルテックス. -- (Classic Film Collection).</t>
  </si>
  <si>
    <t>19410656</t>
  </si>
  <si>
    <t>S778.7||C||25||J-07B-569</t>
  </si>
  <si>
    <t>キートンの蒸気船 / チャールズ・F・ライズナー監督. -- アイ・ヴィー・シー(発売), 199-. -- (Classic film collection / 淀川長治総監修). v.</t>
  </si>
  <si>
    <t>19410657</t>
  </si>
  <si>
    <t>S778.7||C||26||J-07B-569</t>
  </si>
  <si>
    <t>西部戦線異状なし / ルイス・マイルストン (監督) ; 上. -- ボルテックス. -- (Classic Film Collection).</t>
  </si>
  <si>
    <t>19410658</t>
  </si>
  <si>
    <t>S778.7||C||27||J-07B-569</t>
  </si>
  <si>
    <t>西部戦線異状なし / ルイス・マイルストン (監督) ; 下. -- ボルテックス. -- (Classic Film Collection).</t>
  </si>
  <si>
    <t>19410659</t>
  </si>
  <si>
    <t>S778.7||C||28||J-07B-569</t>
  </si>
  <si>
    <t>アンナ・クリスティ / クラレンス・ブラウン (監督). -- ボルテックス. -- (Classic Film Collection).</t>
  </si>
  <si>
    <t>19410660</t>
  </si>
  <si>
    <t>S778.7||C||29||J-07B-569</t>
  </si>
  <si>
    <t>モロッコ / ジョゼフ・V・スタンバーグ監督. -- アイ・ヴィー・シー(発売), 199-. -- (Classic film collection / 淀川長治総監修). v.</t>
  </si>
  <si>
    <t>19410634</t>
  </si>
  <si>
    <t>S778.7||C||3||J-07B-569</t>
  </si>
  <si>
    <t>チート / セシル・B・デミル監督. -- アイ・ヴィー・シー(発売), 199-. -- (Classic film collection / 淀川長治総監修). v.</t>
  </si>
  <si>
    <t>19410661</t>
  </si>
  <si>
    <t>S778.7||C||30||J-07B-569</t>
  </si>
  <si>
    <t>フランケンシュタイン / ジェームス・ホエール監督. -- アイ・ヴィー・シー(発売), 199-. -- (Classic film collection / 淀川長治総監修). v.</t>
  </si>
  <si>
    <t>19410662</t>
  </si>
  <si>
    <t>S778.7||C||31||J-07B-569</t>
  </si>
  <si>
    <t>魔人ドラキュラ / トッド・ブラウニング監督. -- アイ・ヴィー・シー(発売), 199-. -- (Classic film collection / 淀川長治総監修). v.</t>
  </si>
  <si>
    <t>19410663</t>
  </si>
  <si>
    <t>S778.7||C||32||J-07B-569</t>
  </si>
  <si>
    <t>類猿人ターザン / W・S・ヴァン・ダイク (監督). -- ボルテックス. -- (Classic Film Collection).</t>
  </si>
  <si>
    <t>19410664</t>
  </si>
  <si>
    <t>S778.7||C||33||J-07B-569</t>
  </si>
  <si>
    <t>グランド・ホテル / エドマンド・グールディング監督. -- アイ・ヴィー・シー(発売), 199-. -- (Classic film collection / 淀川長治総監修). v.</t>
  </si>
  <si>
    <t>19410666</t>
  </si>
  <si>
    <t>S778.7||C||34||J-07B-569</t>
  </si>
  <si>
    <t>暗黒街の顔役 / ハワード・ホークス (監督). -- ボルテックス. -- (Classic Film Collection).</t>
  </si>
  <si>
    <t>19410665</t>
  </si>
  <si>
    <t>S778.7||C||35||J-07B-569</t>
  </si>
  <si>
    <t>雨 / リュイス・マイルストン監督 ; サマセット・モーム原作. -- アイ・ヴィー・シー(発売), 199-. -- (Classic film collection / 淀川長治総監修). v.</t>
  </si>
  <si>
    <t>19410667</t>
  </si>
  <si>
    <t>S778.7||C||36||J-07B-569</t>
  </si>
  <si>
    <t>ジキル博士とハイド氏 / ルーベン・マムーリアン (監督). -- ボルテックス. -- (Classic Film Collection).</t>
  </si>
  <si>
    <t>19410668</t>
  </si>
  <si>
    <t>S778.7||C||37||J-07B-569</t>
  </si>
  <si>
    <t>ロビンソン・クルーソー / エドワード・サザーランド (監督). -- ボルテックス. -- (Classic Film Collection).</t>
  </si>
  <si>
    <t>19410669</t>
  </si>
  <si>
    <t>S778.7||C||38||J-07B-569</t>
  </si>
  <si>
    <t>キング・コング / メリアン・C・クーパー (監督). -- ボルテックス. -- (Classic Film Collection).</t>
  </si>
  <si>
    <t>19410670</t>
  </si>
  <si>
    <t>S778.7||C||39||J-07B-569</t>
  </si>
  <si>
    <t>若草物語 / ジョージ・キューカー (監督). -- ボルテックス. -- (Classic Film Collection).</t>
  </si>
  <si>
    <t>19410635</t>
  </si>
  <si>
    <t>S778.7||C||4||J-07B-568</t>
  </si>
  <si>
    <t>モヒカン族の最後 / モーリス・トゥールヌール, クラレンス・ブラウン監督. -- アイ・ヴィー・シー(発売), 199-. -- (Classic film collection / 淀川長治総監修). v.</t>
  </si>
  <si>
    <t>19410671</t>
  </si>
  <si>
    <t>S778.7||C||40||J-07B-569</t>
  </si>
  <si>
    <t>鉄路の白薔薇 / アベル・ガンス (監督) ; 上. -- ボルテックス. -- (Classic Film Collection).</t>
  </si>
  <si>
    <t>19410672</t>
  </si>
  <si>
    <t>S778.7||C||41||J-07B-569</t>
  </si>
  <si>
    <t>鉄路の白薔薇 / アベル・ガンス (監督) ; 下. -- ボルテックス. -- (Classic Film Collection).</t>
  </si>
  <si>
    <t>19410673</t>
  </si>
  <si>
    <t>S778.7||C||42||J-07B-570</t>
  </si>
  <si>
    <t>アンダルシアの犬 / ルイス・ブニュエル監督. -- アイ・ヴィー・シー(発売), 199-. -- (Classic film collection / 淀川長治総監修). v.</t>
  </si>
  <si>
    <t>19410674</t>
  </si>
  <si>
    <t>S778.7||C||43||J-07B-570</t>
  </si>
  <si>
    <t>巴里の屋根の下 / ルネ・クレール (監督). -- ボルテックス. -- (Classic Film Collection).</t>
  </si>
  <si>
    <t>19410675</t>
  </si>
  <si>
    <t>S778.7||C||44||J-07B-570</t>
  </si>
  <si>
    <t>自由を我等に / ルネ・クレール (監督). -- ボルテックス. -- (Classic Film Collection).</t>
  </si>
  <si>
    <t>19410676</t>
  </si>
  <si>
    <t>S778.7||C||45||J-07B-570</t>
  </si>
  <si>
    <t>カリガリ博士 / ロベルト・ヴィーネ (監督). -- ボルテックス. -- (Classic Film Collection).</t>
  </si>
  <si>
    <t>19410677</t>
  </si>
  <si>
    <t>S778.7||C||46||J-07B-570</t>
  </si>
  <si>
    <t>ドクトル・マブゼ / フリッツ・ラング (監督) ; 上. -- ボルテックス. -- (Classic Film Collection).</t>
  </si>
  <si>
    <t>19410678</t>
  </si>
  <si>
    <t>S778.7||C||47||J-07B-570</t>
  </si>
  <si>
    <t>ドクトル・マブゼ / フリッツ・ラング (監督) ; 下. -- ボルテックス. -- (Classic Film Collection).</t>
  </si>
  <si>
    <t>19410680</t>
  </si>
  <si>
    <t>S778.7||C||48||J-07B-570</t>
  </si>
  <si>
    <t>メトロポリス / フリッツ・ラング監督・脚本. -- アイ・ヴィー・シー(発売), 199-. -- (Classic film collection / 淀川長治総監修). v.</t>
  </si>
  <si>
    <t>19410681</t>
  </si>
  <si>
    <t>S778.7||C||49||J-07B-570</t>
  </si>
  <si>
    <t>嘆きの天使 / ジョゼフ・V・スタンバーグ (監督). -- ボルテックス. -- (Classic Film Collection).</t>
  </si>
  <si>
    <t>19410636</t>
  </si>
  <si>
    <t>S778.7||C||5||J-07B-570</t>
  </si>
  <si>
    <t>キッド / チャールズ・チャップリン (監督). -- ボルテックス. -- (Classic Film Collection).</t>
  </si>
  <si>
    <t>19410682</t>
  </si>
  <si>
    <t>S778.7||C||50||J-07B-570</t>
  </si>
  <si>
    <t>M / フリッツ・ラング監督 ・ 脚本. -- アイ・ヴィー・シー(発売), 199-. -- (Classic film collection / 淀川長治総監修 . 世界クラシック名画100撰集 : 1895年〜第一期黄金期時代). v.</t>
  </si>
  <si>
    <t>19410683</t>
  </si>
  <si>
    <t>S778.7||C||51||J-07B-570</t>
  </si>
  <si>
    <t>會議は踊る / エリック・シャレル監督. -- アイ・ヴィー・シー(発売), 199-. -- (Classic film collection / 淀川長治総監修 . 世界クラシック名画100撰集 : 1895年〜第一期黄金期時代). v.</t>
  </si>
  <si>
    <t>19410684</t>
  </si>
  <si>
    <t>S778.7||C||52||J-07B-568</t>
  </si>
  <si>
    <t>三文オペラ / G. W. パプスト監督. -- アイ・ヴィー・シー(発売), 199-. -- (Classic film collection / 淀川長治総監修). v.</t>
  </si>
  <si>
    <t>19410685</t>
  </si>
  <si>
    <t>S778.7||C||53||J-07B-568</t>
  </si>
  <si>
    <t>制服の処女 / レオンティーネ・ザガン (監督). -- ボルテックス. -- (Classic Film Collection).</t>
  </si>
  <si>
    <t>19410686</t>
  </si>
  <si>
    <t>S778.7||C||54||J-07B-568</t>
  </si>
  <si>
    <t>民族の祭典 / レニ・リーフェンシュタール監督. -- アイ・ヴィー・シー(発売), 199-. -- (Classic film collection / 淀川長治総監修). v.</t>
  </si>
  <si>
    <t>19410689</t>
  </si>
  <si>
    <t>S778.7||C||55||J-07B-568</t>
  </si>
  <si>
    <t>美の祭典 / レニ・リーフェンシュタール監督. -- アイ・ヴィー・シー(発売), 199-. -- (Classic film collection / 淀川長治総監修). v.</t>
  </si>
  <si>
    <t>19410687</t>
  </si>
  <si>
    <t>S778.7||C||56||J-07B-568</t>
  </si>
  <si>
    <t>戦艦ポチョムキン / セルゲイ・エイゼンシュテイン監督・脚本. -- アイ・ヴィー・シー(発売), 199-. -- (Classic film collection / 淀川長治総監修). v.</t>
  </si>
  <si>
    <t>19410679</t>
  </si>
  <si>
    <t>S778.7||C||57||J-07B-568</t>
  </si>
  <si>
    <t>母 / フセヴォロード・プドフキン監督. -- アイ・ヴィー・シー(発売), 199-. -- (Classic film collection / 淀川長治総監修). v.</t>
  </si>
  <si>
    <t>19410688</t>
  </si>
  <si>
    <t>S778.7||C||58||J-07B-568</t>
  </si>
  <si>
    <t>大地 / アレクサンドル・ドヴジェンコ監督・脚本. -- アイ・ヴィー・シー(発売), 199-. -- (Classic film collection / 淀川長治総監修). v.</t>
  </si>
  <si>
    <t>19410690</t>
  </si>
  <si>
    <t>S778.7||C||59||J-07B-568</t>
  </si>
  <si>
    <t>イントレランス / D・ W・ グリフィス製作・監督・脚本 ; 1, 2, :セット. -- アイ・ヴィー・シー(発売), 199-. -- (Classic film collection / 淀川長治総監修). v.</t>
  </si>
  <si>
    <t>19410637</t>
  </si>
  <si>
    <t>S778.7||C||6||J-07B-568</t>
  </si>
  <si>
    <t>三銃士 / フレッド・ニブロ監督 ; 上, 下. -- アイ・ヴィー・シー(発売), 199-. -- (Classic film collection / 淀川長治総監修). v.</t>
  </si>
  <si>
    <t>19410638</t>
  </si>
  <si>
    <t>S778.7||C||7||J-07B-568</t>
  </si>
  <si>
    <t>19410639</t>
  </si>
  <si>
    <t>S778.7||C||8||J-07B-568</t>
  </si>
  <si>
    <t>愚なる妻 / エリッヒ・V・シュトロハイム (監督). -- ボルテックス. -- (Classic Film Collection).</t>
  </si>
  <si>
    <t>19410640</t>
  </si>
  <si>
    <t>S778.7||C||9||J-07B-568</t>
  </si>
  <si>
    <t>血と砂 / フレッド・ニブロ監督. -- アイ・ヴィー・シー(発売), 199-. -- (Classic film collection / 淀川長治総監修). v.</t>
  </si>
  <si>
    <t>19507942</t>
  </si>
  <si>
    <t>S778.7||D||||J-06A-0929</t>
  </si>
  <si>
    <t>Driver′s Eyes日本GP′95 All53Laps / フジテレビモータースポーツ事務局 (企画) ; フジテレビ映像企画部 (制作). -- ポニーキャニオン, 1995.</t>
  </si>
  <si>
    <t>19800980</t>
  </si>
  <si>
    <t>S778.7||D||||J-07B-587</t>
  </si>
  <si>
    <t>ドクトル・マブゼ / フリッツ ラング (監督) ; 下. -- アメリカン・バージョン. -- アイ・ヴィー・シー. -- (Classic Film Collection).</t>
  </si>
  <si>
    <t>19800979</t>
  </si>
  <si>
    <t>ドクトル・マブゼ / フリッツ ラング (監督) ; 上. -- アメリカン・バージョン. -- アイ・ヴィー・シー. -- (Classic Film Collection).</t>
  </si>
  <si>
    <t>19011773</t>
  </si>
  <si>
    <t>大脱走 / Sturges, Johw (監督), 1989.</t>
  </si>
  <si>
    <t>19205108</t>
  </si>
  <si>
    <t>S778.7||D||||J-07B-592</t>
  </si>
  <si>
    <t>続・夜の大捜査線 / ダグラス, ゴードン (監督), 1970.</t>
  </si>
  <si>
    <t>19000775</t>
  </si>
  <si>
    <t>S778.7||E</t>
  </si>
  <si>
    <t>E.T. : THE EXTRA-TERRESTRIAL / SPIELBERG, STEVEN | KENNEDY, KATHLEEN (PRODUCED). -- MCA HOME VIDEO, 1988. -- (A STEVEN SPIELBERG FILM).</t>
  </si>
  <si>
    <t>19210692</t>
  </si>
  <si>
    <t>S778.7||E||||J-07B-559</t>
  </si>
  <si>
    <t>ティファニーで朝食を / Edwards, Blake (監督), 1989.</t>
  </si>
  <si>
    <t>10202000</t>
  </si>
  <si>
    <t>S778.7||F</t>
  </si>
  <si>
    <t>Finding forrester / Gus van Sant, director. -- Columbia Pictures Industries, 2001. v.</t>
  </si>
  <si>
    <t>19300181</t>
  </si>
  <si>
    <t>FUNNY FACE / DONEN, STANLEY (DIRECTED). -- PARMOUNT, 1990.</t>
  </si>
  <si>
    <t>19300666</t>
  </si>
  <si>
    <t>S778.7||F||||J-06A-0819</t>
  </si>
  <si>
    <t>KRIEMHILDS RACHE : DIE NIBELUNGEN / (KLASSIKER EDITION) ; T. 2. -- ATLAS FILM, 1991. -- (FRITZ LANG).</t>
  </si>
  <si>
    <t>19300667</t>
  </si>
  <si>
    <t>SIEGFRIED : DIE NIBELUNGEN / (KLASSIKER EDITION) ; T. 1. -- ATLAS FILM, 1991. -- (FRITZ LANG).</t>
  </si>
  <si>
    <t>10005322</t>
  </si>
  <si>
    <t>FITZCARRALDO / HERZOG, WERNER (DIRECTOR). -- ANCHOR BAY ENTERTAINMENT, 1999.</t>
  </si>
  <si>
    <t>19210628</t>
  </si>
  <si>
    <t>S778.7||F||||J-07B-555</t>
  </si>
  <si>
    <t>キャバレ- / Fosse, Bob (監督), 1971.</t>
  </si>
  <si>
    <t>19210623</t>
  </si>
  <si>
    <t>S778.7||F||||J-07B-585</t>
  </si>
  <si>
    <t>オール・ザット・ジャズ / Fosse, Bob (監督), 1991.</t>
  </si>
  <si>
    <t>18905620</t>
  </si>
  <si>
    <t>S778.7||G</t>
  </si>
  <si>
    <t>GIANT. / STEVENS, GEORGE | GINSBERG, HENRY (PRODUCER). -- WARNER HOME VIDEO, 1984.</t>
  </si>
  <si>
    <t>19100802</t>
  </si>
  <si>
    <t>S778.7||G||||J-07B-587</t>
  </si>
  <si>
    <t>グリーン・レクイエム / 今関 あきよし (監督), 1988.</t>
  </si>
  <si>
    <t>19009304</t>
  </si>
  <si>
    <t>S778.7||G||1</t>
  </si>
  <si>
    <t>ガンジー / リチャード・アッテンボロー (監督) ; 1, 1982.</t>
  </si>
  <si>
    <t>19009305</t>
  </si>
  <si>
    <t>S778.7||G||2</t>
  </si>
  <si>
    <t>ガンジー / リチャード・アッテンボロー (監督) ; 2, 1982.</t>
  </si>
  <si>
    <t>S778.7||H</t>
  </si>
  <si>
    <t>19007022</t>
  </si>
  <si>
    <t>HANOVER STREET / HYMAS, PETER (DIRECTED). -- COLUMBIA PICTURES, 1986.</t>
  </si>
  <si>
    <t>19007024</t>
  </si>
  <si>
    <t>HARRISON FORD IN FRANTIC / POLANSKI, ROMAN (DIRECTED). -- WARNER COMMUNICATION COMPANY, 1988.</t>
  </si>
  <si>
    <t>19008141</t>
  </si>
  <si>
    <t>HARISON FORD IN WITNESS / WEIR, PETER (DIRECTED). -- PARAMOUNT PICTURES, 1985.</t>
  </si>
  <si>
    <t>19008144</t>
  </si>
  <si>
    <t>HARRISON FORD IS BLADE RUNNER / CRONENWETH, JORDAN (DIRECTED). -- THE LADD COMPANY, 1982.</t>
  </si>
  <si>
    <t>19301077</t>
  </si>
  <si>
    <t>S778.7||H||||J-07B-585</t>
  </si>
  <si>
    <t>小さな恋のメロディ / Hussein, Waris (監督), 1970.</t>
  </si>
  <si>
    <t>19108596</t>
  </si>
  <si>
    <t>ハード・ウェイ / Badham, John (監督), 1991.</t>
  </si>
  <si>
    <t>19208301</t>
  </si>
  <si>
    <t>S778.7||H||||J-07B-586</t>
  </si>
  <si>
    <t>野生のエルザ / Hill, James (監督), 1992.</t>
  </si>
  <si>
    <t>19113730</t>
  </si>
  <si>
    <t>破壊 / 市川 崑 (監督), 1962.</t>
  </si>
  <si>
    <t>19011772</t>
  </si>
  <si>
    <t>S778.7||H||||J-07B-587</t>
  </si>
  <si>
    <t>北北西に進路を取れ / Hithcock, Alfred (監督), 1989.</t>
  </si>
  <si>
    <t>19006198</t>
  </si>
  <si>
    <t>S778.7||H||||J-07B-588</t>
  </si>
  <si>
    <t>裸の島 / 進藤 兼人 (監督・脚本・製作), 1990.</t>
  </si>
  <si>
    <t>19911779</t>
  </si>
  <si>
    <t>S778.7||H||||J-07B-591</t>
  </si>
  <si>
    <t>變臉 : この櫂に手をそえて / 呉 天明 (監督). -- アミューズビデオ, 1996.</t>
  </si>
  <si>
    <t>19009309</t>
  </si>
  <si>
    <t>S778.7||I</t>
  </si>
  <si>
    <t>イージー・ライダー / デニス・ホッパー (監督), 1990.</t>
  </si>
  <si>
    <t>19007025</t>
  </si>
  <si>
    <t>INDIANA JONES AND THE LAST CRUSADE / SPIELBERG, STEVEN (DIRECTED). -- PARAMOUNT PICTURES, 1989.</t>
  </si>
  <si>
    <t>19008142</t>
  </si>
  <si>
    <t>INDIANA JONES AND THE TEMPLE OF DOOM / SPIELBERG, STEVEN (DIRECTED). -- PARAMOUNT PICTURES, 1984.</t>
  </si>
  <si>
    <t>19300177</t>
  </si>
  <si>
    <t>S778.7||I||||J-06A-0829</t>
  </si>
  <si>
    <t>IMMENSEE / (TOPPIC). -- TOPPIC, 1992.</t>
  </si>
  <si>
    <t>19504736</t>
  </si>
  <si>
    <t>S778.7||I||||J-07B-575</t>
  </si>
  <si>
    <t>イワン雷帝 / セルゲイ・エイゼンシュテイン (監督) ; 下巻. -- アイ・ヴィー・シー. -- (Classic Film Collection).</t>
  </si>
  <si>
    <t>19504735</t>
  </si>
  <si>
    <t>イワン雷帝 / セルゲイ・エイゼンシュテイン (監督) ; 上巻. -- アイ・ヴィー・シー. -- (Classic Film Collection).</t>
  </si>
  <si>
    <t>19008145</t>
  </si>
  <si>
    <t>S778.7||J</t>
  </si>
  <si>
    <t>JAMES DEAN EAST OF EDEN / KAZAN, ELIA (DIRECTED). -- WARNER HOME VIDEO, 1987.</t>
  </si>
  <si>
    <t>19106826</t>
  </si>
  <si>
    <t>S778.7||J||||J-07B-580</t>
  </si>
  <si>
    <t>ジェームス・ディーン物語 / Altman, Robert (監督), 1990.</t>
  </si>
  <si>
    <t>19205107</t>
  </si>
  <si>
    <t>S778.7||J||||J-07B-589</t>
  </si>
  <si>
    <t>夜の大捜査線 / Jewison, Norman (監督), 1967.</t>
  </si>
  <si>
    <t>10000117</t>
  </si>
  <si>
    <t>S778.7||J||||J-07B-592</t>
  </si>
  <si>
    <t>ジョイ・ラック・クラブ / ウェイン ワン (監督). -- ブエナビスタホームエンタテイメント.</t>
  </si>
  <si>
    <t>19210617</t>
  </si>
  <si>
    <t>S778.7||J||1||J-07B-589</t>
  </si>
  <si>
    <t>屋根の上のバイオリン弾き / Jewison, Norman (監督) ; PART 1, 1990.</t>
  </si>
  <si>
    <t>19210618</t>
  </si>
  <si>
    <t>S778.7||J||2||J-07B-589</t>
  </si>
  <si>
    <t>屋根の上のバイオリン弾き / Jewison, Norman (監督) ; PART 2, 1990.</t>
  </si>
  <si>
    <t>19800976</t>
  </si>
  <si>
    <t>S778.7||K||||J-06A-0829</t>
  </si>
  <si>
    <t>狂乱のモンテカルロ / ハンス シュヴァルツ (監督). -- アイ・ヴィー・シー. -- (Classic Film Collection).</t>
  </si>
  <si>
    <t>18905591</t>
  </si>
  <si>
    <t>KRAMER VS. KRAMER. / ALMENDROS, NESTOR (DIRECTOR). -- RCA/COLUMBIA PICTURES HOME VIDEO, 1979.</t>
  </si>
  <si>
    <t>19210622</t>
  </si>
  <si>
    <t>S778.7||K||||J-07B-589</t>
  </si>
  <si>
    <t>欲望という名の電車 / Kazan, Elia (監督), 1990.</t>
  </si>
  <si>
    <t>19108032</t>
  </si>
  <si>
    <t>S778.7||K||||J-07B-590</t>
  </si>
  <si>
    <t>子熊物語 / Annaud, Jean-Jacques (監督), 1991.</t>
  </si>
  <si>
    <t>19206064</t>
  </si>
  <si>
    <t>2001年宇宙の旅 / Kubrick, Stanley (監督), 1968.</t>
  </si>
  <si>
    <t>19206060</t>
  </si>
  <si>
    <t>S778.7||K||||J-07B-592</t>
  </si>
  <si>
    <t>慕情 / King, Henry (監督), 1955.</t>
  </si>
  <si>
    <t>19008010</t>
  </si>
  <si>
    <t>クレイマー、クレイマー / ロバート・ベントン脚本・監督 ; スタンリー・R・ジャッフェ製作. -- ソニー・ピクチャーズエンタテインメント (発売), 199-. -- (CINEX : Cinema English exercise). v.</t>
  </si>
  <si>
    <t>19203373</t>
  </si>
  <si>
    <t>素晴らしき哉,人生! / キャプラ, フランク (監督), 1984.</t>
  </si>
  <si>
    <t>19112321</t>
  </si>
  <si>
    <t>キンダガートンコップ / Reitman, Ivan (監督), 1991.</t>
  </si>
  <si>
    <t>19300184</t>
  </si>
  <si>
    <t>S778.7||L</t>
  </si>
  <si>
    <t>LOVE IN THE AFTERNOON / WILDER, BILLY (DIRECTED). -- FOX VIDEO, 1992.</t>
  </si>
  <si>
    <t>19000774</t>
  </si>
  <si>
    <t>S778.7||L||||J-06A-0833</t>
  </si>
  <si>
    <t>LAWRENCE OF ARABIA / SPIEGEL, SAM (PRODUCED). -- CLUMBIA PICTURES HOME VIDEO, 1989.</t>
  </si>
  <si>
    <t>19210615</t>
  </si>
  <si>
    <t>S778.7||L||||J-07B-590</t>
  </si>
  <si>
    <t>追想 / Litvak, Anatole (監督), 1991.</t>
  </si>
  <si>
    <t>19301079</t>
  </si>
  <si>
    <t>ドウ・ザ・ライト・シング / Lee, Spike (監督), 1989.</t>
  </si>
  <si>
    <t>19210625</t>
  </si>
  <si>
    <t>エレファント・マン / Lynch, David (監督), 1991.</t>
  </si>
  <si>
    <t>19206061</t>
  </si>
  <si>
    <t>王様と私 / Lang, Walter (監督), 1956.</t>
  </si>
  <si>
    <t>19210627</t>
  </si>
  <si>
    <t>S778.7||L||||J-07B-592</t>
  </si>
  <si>
    <t>ナチュラル / Levinson, Barry (監督), 1984.</t>
  </si>
  <si>
    <t>19302079</t>
  </si>
  <si>
    <t>ロングタイム・コンパニオン / Rene, Norman (監督), 1990.</t>
  </si>
  <si>
    <t>S778.7||M</t>
  </si>
  <si>
    <t>18911863</t>
  </si>
  <si>
    <t>DER MAI IST GEKOMMEN : BILDER UND LIEDER AUS DER HEIMAT / (GERMAN IMPLEX INTERNATIONAL, INC.). -- GERMAN IMPLEX INTERNATIONAL, INC., 1986. -- (PANTOFFEL-KINO : PRAESENTIERT).</t>
  </si>
  <si>
    <t>18905211</t>
  </si>
  <si>
    <t>未完成交響楽 / Cine-Allianz (製作), 1934.</t>
  </si>
  <si>
    <t>10005319</t>
  </si>
  <si>
    <t>S778.7||M||||J-06A-0819</t>
  </si>
  <si>
    <t>MAEDCHEN IN UNIFORM / SAGAN, LEONTINE (DIRECTOR). -- PUBLIC MEDIA, 1978.</t>
  </si>
  <si>
    <t>19800978</t>
  </si>
  <si>
    <t>S778.7||M||||J-06A-0826</t>
  </si>
  <si>
    <t>18810291</t>
  </si>
  <si>
    <t>S778.7||M||||J-06A-0831</t>
  </si>
  <si>
    <t>モモ / Ende, Michael (原作), 1986.</t>
  </si>
  <si>
    <t>19200897</t>
  </si>
  <si>
    <t>S778.7||M||||J-07B-589</t>
  </si>
  <si>
    <t>ローマ帝国の滅亡 / マン, アンソニー (監督) ; 後編, 1991. -- (淀川長治ビデオコレクション).</t>
  </si>
  <si>
    <t>19200896</t>
  </si>
  <si>
    <t>ローマ帝国の滅亡 / マン, アンソニー (監督) ; 前編, 1991. -- (淀川長治ビデオコレクション).</t>
  </si>
  <si>
    <t>19206062</t>
  </si>
  <si>
    <t>S778.7||M||||J-07B-590</t>
  </si>
  <si>
    <t>ヤングガン2 / Murphy, Geoff (監督), 1990.</t>
  </si>
  <si>
    <t>19206140</t>
  </si>
  <si>
    <t>ロシアン・ルーレット / Meyer, Nicholas (監督), 1992.</t>
  </si>
  <si>
    <t>19102547</t>
  </si>
  <si>
    <t>ミステリー・トレイン / Jarmusch, Jim (監督・脚本), 1989.</t>
  </si>
  <si>
    <t>19507943</t>
  </si>
  <si>
    <t>S778.7||M||||J-07B-591</t>
  </si>
  <si>
    <t>マンタ : 優雅な舞 / 望月 昭伸 | 友松 こずえ (撮影). -- 日本クラウン, 1995.</t>
  </si>
  <si>
    <t>19506793</t>
  </si>
  <si>
    <t>森の中の淑女たち / シンシア・スコット (監督). -- 女子パウロ会, 1994.</t>
  </si>
  <si>
    <t>19703802</t>
  </si>
  <si>
    <t>真夏の夜の夢 / Reinhardt, Max | Dieterle, William (監督). -- ジュネス企画. -- (Shakespeare collection).</t>
  </si>
  <si>
    <t>19205109</t>
  </si>
  <si>
    <t>S778.7||M||||J-07B-592</t>
  </si>
  <si>
    <t>夜の大捜査線 : 霧のストレンジャー / メドフォード, ドン (監督), 1971.</t>
  </si>
  <si>
    <t>19113593</t>
  </si>
  <si>
    <t>招待 / ワンダ・ヤクボフスカ (監督), 1986. -- (岩波ビデオテーク エキプ・ド・シネマ).</t>
  </si>
  <si>
    <t>19113594</t>
  </si>
  <si>
    <t>S778.7||M||||J-07B-593</t>
  </si>
  <si>
    <t>群れ / Oekten, Zeki (監督), 1989. -- (岩波ビデオテーク エキプ・ド・シネマ).</t>
  </si>
  <si>
    <t>19300183</t>
  </si>
  <si>
    <t>S778.7||N</t>
  </si>
  <si>
    <t>THE NUN'S STORY / ZINNEMANN, FRED (DIRECTED). -- WARNER HOME VIDEO, 1988.</t>
  </si>
  <si>
    <t>19009307</t>
  </si>
  <si>
    <t>ナイロビ / Chomsky, Marvin J. (監督), 1984.</t>
  </si>
  <si>
    <t>18812462</t>
  </si>
  <si>
    <t>ニンゲン ベートーヴエン : オンガクゲキ エイガ ソノ シヨウガイ ノ アル ヒビ = BEETHOVEN : TAGE AUS EINEM LEBEN / ヒガシドイツ デイーイーエフエイ, 1976.</t>
  </si>
  <si>
    <t>19911778</t>
  </si>
  <si>
    <t>S778.7||N||||J-07B-585</t>
  </si>
  <si>
    <t>南京 / [日本映画新社]. -- 日本映画新社, 1996. -- (戦記映画・復刻版シリーズ).</t>
  </si>
  <si>
    <t>19209213</t>
  </si>
  <si>
    <t>S778.7||N||||J-07B-591</t>
  </si>
  <si>
    <t>マイ・ウェイ / ノファイル, エミール | サージャント, ロイ (監督), 1975.</t>
  </si>
  <si>
    <t>19108680</t>
  </si>
  <si>
    <t>S778.7||N||||J-07B-593</t>
  </si>
  <si>
    <t>二十四の瞳 / 木下 惠介 (監督), 1991.</t>
  </si>
  <si>
    <t>19807120</t>
  </si>
  <si>
    <t>S778.7||O||||J-06A-0822</t>
  </si>
  <si>
    <t>オンナ ネズミ = DIE RATTIN / GRASS, GUNTER. -- キノクニヤ シヨテン, 1998.</t>
  </si>
  <si>
    <t>19106829</t>
  </si>
  <si>
    <t>S778.7||O||||J-07B-593</t>
  </si>
  <si>
    <t>黄金の腕 / Preminger, Otoo (製作・監督), 1990.</t>
  </si>
  <si>
    <t>19201874</t>
  </si>
  <si>
    <t>オリエント急行殺人事件 / Lumet, Sidney (監督), 1974.</t>
  </si>
  <si>
    <t>19800981</t>
  </si>
  <si>
    <t>S778.7||P||||J-06A-0820</t>
  </si>
  <si>
    <t>プラーグの大学生 / シュテラン ライ (監督). -- アイ・ヴィー・シー. -- (Classic Film Collection).</t>
  </si>
  <si>
    <t>19210616</t>
  </si>
  <si>
    <t>S778.7||P||||J-07B-592</t>
  </si>
  <si>
    <t>ミシシッピ-・バ-ニング / Parker, Alan (監督), 1991.</t>
  </si>
  <si>
    <t>19210629</t>
  </si>
  <si>
    <t>追憶 / Pollack, Sydney (監督), 1992.</t>
  </si>
  <si>
    <t>19210619</t>
  </si>
  <si>
    <t>スター誕生 / Pierson, Frank (監督), 1987.</t>
  </si>
  <si>
    <t>19208302</t>
  </si>
  <si>
    <t>ローラ殺人事件 / Preminger, Ott (監督・制作), 1990.</t>
  </si>
  <si>
    <t>19407984</t>
  </si>
  <si>
    <t>S778.7||P||1||J-06A-0953</t>
  </si>
  <si>
    <t>北京人在紐約 / 中国中央電視台中国電視劇 (制作) ; 第1輯. -- 中国国際電視公司.</t>
  </si>
  <si>
    <t>19407985</t>
  </si>
  <si>
    <t>S778.7||P||2||J-06A-0953</t>
  </si>
  <si>
    <t>北京人在紐約 / 中国中央電視台中国電視劇 (制作) ; 第2輯. -- 中国国際電視公司.</t>
  </si>
  <si>
    <t>19407986</t>
  </si>
  <si>
    <t>S778.7||P||3||J-06A-0953</t>
  </si>
  <si>
    <t>北京人在紐約 / 中国中央電視台中国電視劇 (制作) ; 第3輯. -- 中国国際電視公司.</t>
  </si>
  <si>
    <t>19407987</t>
  </si>
  <si>
    <t>S778.7||P||4||J-06A-0953</t>
  </si>
  <si>
    <t>北京人在紐約 / 中国中央電視台中国電視劇 (制作) ; 第4輯. -- 中国国際電視公司.</t>
  </si>
  <si>
    <t>19407988</t>
  </si>
  <si>
    <t>S778.7||P||5||J-06A-0953</t>
  </si>
  <si>
    <t>北京人在紐約 / 中国中央電視台中国電視劇 (制作) ; 第5輯. -- 中国国際電視公司.</t>
  </si>
  <si>
    <t>19407989</t>
  </si>
  <si>
    <t>S778.7||P||6||J-06A-0953</t>
  </si>
  <si>
    <t>北京人在紐約 / 中国中央電視台中国電視劇 (制作) ; 第6輯. -- 中国国際電視公司.</t>
  </si>
  <si>
    <t>19407990</t>
  </si>
  <si>
    <t>S778.7||P||7||J-06A-0953</t>
  </si>
  <si>
    <t>北京人在紐約 / 中国中央電視台中国電視劇 (制作) ; 第7輯. -- 中国国際電視公司.</t>
  </si>
  <si>
    <t>18905621</t>
  </si>
  <si>
    <t>S778.7||R</t>
  </si>
  <si>
    <t>ROMANCING THE STONE. / DOUGLAS, MICHAEL (PRODUCER). -- CBS FOX VIDEO, 1984.</t>
  </si>
  <si>
    <t>19008143</t>
  </si>
  <si>
    <t>RAIDERS OF THE LOST ARK / SPIELBERG, STEVEN (DIRECTED). -- PARAMOUNT PICTURES, 1989.</t>
  </si>
  <si>
    <t>19703801</t>
  </si>
  <si>
    <t>S778.7||R||||J-07B-591</t>
  </si>
  <si>
    <t>ロミオとジュリエット / Cukor, George (監督). -- ジュネス企画. -- (Shakespeare collection).</t>
  </si>
  <si>
    <t>19210620</t>
  </si>
  <si>
    <t>がんばれ!ベアーズ / Ritchie, Michael (監督), 1990.</t>
  </si>
  <si>
    <t>19011203</t>
  </si>
  <si>
    <t>リベンジ / Scot, Tony (監督), 1990.</t>
  </si>
  <si>
    <t>19301078</t>
  </si>
  <si>
    <t>仕立て屋の恋 / ルコント, パトリス (監督), 1989.</t>
  </si>
  <si>
    <t>19111413</t>
  </si>
  <si>
    <t>S778.7||R||||J-07B-592</t>
  </si>
  <si>
    <t>ロビン・フッド / レイノルズ, ケビン (監督), 1991.</t>
  </si>
  <si>
    <t>91940013</t>
  </si>
  <si>
    <t>S778.7||R||||J-07B-593</t>
  </si>
  <si>
    <t>リバ-・ランズ スル-・イット / Redford, Robert, 1994.</t>
  </si>
  <si>
    <t>18811946</t>
  </si>
  <si>
    <t>S778.7||S</t>
  </si>
  <si>
    <t>セイフク ノ シヨジヨ / SAGAN, LEONTINE, 1978.</t>
  </si>
  <si>
    <t>10000118</t>
  </si>
  <si>
    <t>S778.7||S||||J-07B-559</t>
  </si>
  <si>
    <t>双旗鎮刀客 / 何 平 (監督). -- 松竹, 1990. -- (SHV Best selection . Chinese film best selection).</t>
  </si>
  <si>
    <t>19113728</t>
  </si>
  <si>
    <t>S778.7||S||||J-07B-585</t>
  </si>
  <si>
    <t>スティング / Hill, George Roy (監督), 1973.</t>
  </si>
  <si>
    <t>19204234</t>
  </si>
  <si>
    <t>S778.7||S||||J-07B-586</t>
  </si>
  <si>
    <t>福沢論吉 / 澤井 信一郎 (監督), 1992.</t>
  </si>
  <si>
    <t>19800975</t>
  </si>
  <si>
    <t>最後の人 / ムルナウ, F・W (監督). -- アイ・ヴィー・シー. -- (Classic Film Collection).</t>
  </si>
  <si>
    <t>19106830</t>
  </si>
  <si>
    <t>三人の狙撃者 / Allen, Lewis (監督), 1990.</t>
  </si>
  <si>
    <t>19106827</t>
  </si>
  <si>
    <t>終着駅 / Dssica, Vittorio (監督), 1990.</t>
  </si>
  <si>
    <t>19206063</t>
  </si>
  <si>
    <t>シェーン / Stevens, George (監督), 1952.</t>
  </si>
  <si>
    <t>19106828</t>
  </si>
  <si>
    <t>S778.7||S||||J-07B-587</t>
  </si>
  <si>
    <t>戦場よさらば / ボセイジ, フランク (監督), 1990.</t>
  </si>
  <si>
    <t>19008425</t>
  </si>
  <si>
    <t>S778.7||S||||J-07B-588</t>
  </si>
  <si>
    <t>戦場にかける橋 / デビッド・リーン (脚本・監督), 1957.</t>
  </si>
  <si>
    <t>19911780</t>
  </si>
  <si>
    <t>S778.7||S||||J-07B-589</t>
  </si>
  <si>
    <t>少林寺 / チャン シンイェン (監督). -- キングレコード, 1982.</t>
  </si>
  <si>
    <t>19911781</t>
  </si>
  <si>
    <t>少林寺 / チャン シンイェン (監督) ; 2. -- キングレコード, 1983.</t>
  </si>
  <si>
    <t>19504529</t>
  </si>
  <si>
    <t>S778.7||S||||J-07B-591</t>
  </si>
  <si>
    <t>終着駅 / De Sica, Vittorio (監督). -- アイ・ヴィー・シー.</t>
  </si>
  <si>
    <t>19108033</t>
  </si>
  <si>
    <t>サバンナからの風 : 冒犬ジョック物語 / ホフメル, グレイ (監督), 1986.</t>
  </si>
  <si>
    <t>10000119</t>
  </si>
  <si>
    <t>上海の休日 / アン ホイ (監督). -- ポニーキャニオン, 1991. -- (TOWA Video . 極東ハリウッドシリーズ).</t>
  </si>
  <si>
    <t>19201545</t>
  </si>
  <si>
    <t>卒業 / Nichols, Mike (監督), 1967.</t>
  </si>
  <si>
    <t>19102663</t>
  </si>
  <si>
    <t>スチューデント / ポワレ, アラン (監督), 1988.</t>
  </si>
  <si>
    <t>19107612</t>
  </si>
  <si>
    <t>その男ゾルバ / Cacoyannis, Michael (監督・製作), 1990.</t>
  </si>
  <si>
    <t>19205110</t>
  </si>
  <si>
    <t>S778.7||S||1||J-07B-581</t>
  </si>
  <si>
    <t>JFK / Stone, Oliver (監督) ; 1, 1991.</t>
  </si>
  <si>
    <t>19011774</t>
  </si>
  <si>
    <t>S778.7||S||1||J-07B-589</t>
  </si>
  <si>
    <t>大軍師起つ / 中国湖北電視台 (製作), 1985. -- (三国志諸葛孔明 ;1).</t>
  </si>
  <si>
    <t>19205111</t>
  </si>
  <si>
    <t>S778.7||S||2||J-07B-581</t>
  </si>
  <si>
    <t>JFK / Stone, Oliver (監督) ; 2, 1991.</t>
  </si>
  <si>
    <t>19011775</t>
  </si>
  <si>
    <t>S778.7||S||2||J-07B-589</t>
  </si>
  <si>
    <t>赤壁の戦い / 中国湖北電視台 (製作), 1985. -- (三国志諸葛孔明 ;2).</t>
  </si>
  <si>
    <t>19011776</t>
  </si>
  <si>
    <t>S778.7||S||3||J-07B-589</t>
  </si>
  <si>
    <t>秋風五丈原 / 中国湖北電視台 (製作), 1985. -- (三国志諸葛孔明 ;3).</t>
  </si>
  <si>
    <t>18905590</t>
  </si>
  <si>
    <t>S778.7||T</t>
  </si>
  <si>
    <t>TEEN WOLF. / COLEMAN, THOMAS (AND OTHERS). -- PARAMOUNT HOME VIDEO, 1986.</t>
  </si>
  <si>
    <t>19307382</t>
  </si>
  <si>
    <t>S778.7||T||||J-07B-580</t>
  </si>
  <si>
    <t>無能の人 / 竹中 直人 (監督), 1991.</t>
  </si>
  <si>
    <t>10000116</t>
  </si>
  <si>
    <t>S778.7||T||||J-07B-588</t>
  </si>
  <si>
    <t>多桑 : ToSan-父さん / 呉 念眞 (監督). -- 松竹, 1995. -- (SHV Best selection).</t>
  </si>
  <si>
    <t>19108517</t>
  </si>
  <si>
    <t>翼をください / NHK (編), 1988.</t>
  </si>
  <si>
    <t>19009306</t>
  </si>
  <si>
    <t>S778.7||W</t>
  </si>
  <si>
    <t>ウエスト・サイド物語 / Wise, Robert | Robins, Jerome (監督), 1990.</t>
  </si>
  <si>
    <t>19007023</t>
  </si>
  <si>
    <t>S778.7||W||||J-07B-592</t>
  </si>
  <si>
    <t>Working girl / by Mike Nichols. -- CBS/FOX Video, 1988. v.</t>
  </si>
  <si>
    <t>19800977</t>
  </si>
  <si>
    <t>S778.7||Y||||J-06A-0821</t>
  </si>
  <si>
    <t>喜びなき街 / パプスト, G. W. (監督). -- ジュネス企画.</t>
  </si>
  <si>
    <t>19110259</t>
  </si>
  <si>
    <t>S778.7||Y||||J-07B-581</t>
  </si>
  <si>
    <t>夜明け前 / 吉村 公三郎 (監督).</t>
  </si>
  <si>
    <t>19102730</t>
  </si>
  <si>
    <t>S778.7||Y||||J-07B-585</t>
  </si>
  <si>
    <t>夢中人 / オウ, トニー (監督), 1986.</t>
  </si>
  <si>
    <t>19707588</t>
  </si>
  <si>
    <t>S778.7||Y||||J-07B-586</t>
  </si>
  <si>
    <t>野性の夜に / Cyril Collard監督. -- パイオニアLDC, 1993. v.</t>
  </si>
  <si>
    <t>19113729</t>
  </si>
  <si>
    <t>S778.7||Z||||J-07B-587</t>
  </si>
  <si>
    <t>善人の条件 / ジェームス三木 (監督), 1989.</t>
  </si>
  <si>
    <t>19106741</t>
  </si>
  <si>
    <t>S778.74||A</t>
  </si>
  <si>
    <t>MUSEEN IN WIEN / (MERKUR FILM). -- MERKUR FILM, 1991. -- (AUSTRIA : WOCHENSCHAU GES.M.B.H.).</t>
  </si>
  <si>
    <t>19106743</t>
  </si>
  <si>
    <t>TIROL : VOLKSKUNST UND BRAUCHTUM / (MERKUR FILM). -- MERKUR FILM, 1991. -- (AUSTRIA : WOCHENSCHAU GES.M.B.H.).</t>
  </si>
  <si>
    <t>19111162</t>
  </si>
  <si>
    <t>S778.74||A||||J-06A-0948</t>
  </si>
  <si>
    <t>AUSTRIA : DEUTSCH PAL / (MERKUR FILM). -- MERKUR FILM, 1992. -- (AUSTRIA : WOCHENSCHAU GES.M.B.H.).</t>
  </si>
  <si>
    <t>19106742</t>
  </si>
  <si>
    <t>SALZBURG / (MERKUR FILM). -- MERKUR FILM, 1991. -- (AUSTRIA : WOCHENSCHAU GES.M.B.H.).</t>
  </si>
  <si>
    <t>18901407</t>
  </si>
  <si>
    <t>S778.74||N||53||J-06A-0149</t>
  </si>
  <si>
    <t>The News : NHKニュースハイライト / NHKネットワークサービス (制作) ; 昭和28年, 1989. -- (NHK Vook).</t>
  </si>
  <si>
    <t>18901408</t>
  </si>
  <si>
    <t>S778.74||N||54||J-06A-0148</t>
  </si>
  <si>
    <t>The News : NHKニュースハイライト / NHKネットワークサービス (制作) ; 昭和29年, 1989. -- (NHK Vook).</t>
  </si>
  <si>
    <t>18901409</t>
  </si>
  <si>
    <t>S778.74||N||55||J-06A-0187</t>
  </si>
  <si>
    <t>The News : NHKニュースハイライト / NHKネットワークサービス (制作) ; 昭和30年, 1989. -- (NHK Vook).</t>
  </si>
  <si>
    <t>18901410</t>
  </si>
  <si>
    <t>S778.74||N||56||J-06A-0184</t>
  </si>
  <si>
    <t>The News : NHKニュースハイライト / NHKネットワークサービス (制作) ; 昭和31年, 1989. -- (NHK Vook).</t>
  </si>
  <si>
    <t>18901411</t>
  </si>
  <si>
    <t>S778.74||N||57||J-06A-0159</t>
  </si>
  <si>
    <t>The News : NHKニュースハイライト / NHKネットワークサービス (制作) ; 昭和32年, 1989. -- (NHK Vook).</t>
  </si>
  <si>
    <t>18901412</t>
  </si>
  <si>
    <t>S778.74||N||58||J-06A-0184</t>
  </si>
  <si>
    <t>The News : NHKニュースハイライト / NHKネットワークサービス (制作) ; 昭和33年, 1989. -- (NHK Vook).</t>
  </si>
  <si>
    <t>18901413</t>
  </si>
  <si>
    <t>S778.74||N||59||J-06A-0149</t>
  </si>
  <si>
    <t>The News : NHKニュースハイライト / NHKネットワークサービス (制作) ; 昭和34年, 1989. -- (NHK Vook).</t>
  </si>
  <si>
    <t>18901414</t>
  </si>
  <si>
    <t>S778.74||N||60||J-06A-0154</t>
  </si>
  <si>
    <t>The News : NHKニュースハイライト / NHKネットワークサービス (制作) ; 昭和35年, 1989. -- (NHK Vook).</t>
  </si>
  <si>
    <t>18901415</t>
  </si>
  <si>
    <t>S778.74||N||61||J-06A-0165</t>
  </si>
  <si>
    <t>The News : NHKニュースハイライト / NHKネットワークサービス (制作) ; 昭和36年, 1989. -- (NHK Vook).</t>
  </si>
  <si>
    <t>18901416</t>
  </si>
  <si>
    <t>S778.74||N||62||J-06A-0160</t>
  </si>
  <si>
    <t>The News : NHKニュースハイライト / NHKネットワークサービス (制作) ; 昭和37年, 1989. -- (NHK Vook).</t>
  </si>
  <si>
    <t>18901417</t>
  </si>
  <si>
    <t>S778.74||N||63||J-06A-0157</t>
  </si>
  <si>
    <t>The News : NHKニュースハイライト / NHKネットワークサービス (制作) ; 昭和38年, 1989. -- (NHK Vook).</t>
  </si>
  <si>
    <t>18901418</t>
  </si>
  <si>
    <t>S778.74||N||64||J-06A-0170</t>
  </si>
  <si>
    <t>The News : NHKニュースハイライト / NHKネットワークサービス (制作) ; 昭和39年, 1989. -- (NHK Vook).</t>
  </si>
  <si>
    <t>18901419</t>
  </si>
  <si>
    <t>S778.74||N||65||J-06A-0147</t>
  </si>
  <si>
    <t>The News : NHKニュースハイライト / NHKネットワークサービス (制作) ; 昭和40年, 1989. -- (NHK Vook).</t>
  </si>
  <si>
    <t>18901420</t>
  </si>
  <si>
    <t>S778.74||N||66||J-06A-0176</t>
  </si>
  <si>
    <t>The News : NHKニュースハイライト / NHKネットワークサービス (制作) ; 昭和41年, 1989. -- (NHK Vook).</t>
  </si>
  <si>
    <t>18901421</t>
  </si>
  <si>
    <t>S778.74||N||67||J-06A-0176</t>
  </si>
  <si>
    <t>The News : NHKニュースハイライト / NHKネットワークサービス (制作) ; 昭和42年, 1989. -- (NHK Vook).</t>
  </si>
  <si>
    <t>18901422</t>
  </si>
  <si>
    <t>S778.74||N||68||J-06A-0176</t>
  </si>
  <si>
    <t>The News : NHKニュースハイライト / NHKネットワークサービス (制作) ; 昭和43年, 1989. -- (NHK Vook).</t>
  </si>
  <si>
    <t>18901423</t>
  </si>
  <si>
    <t>S778.74||N||69||J-06A-0176</t>
  </si>
  <si>
    <t>The News : NHKニュースハイライト / NHKネットワークサービス (制作) ; 昭和44年, 1989. -- (NHK Vook).</t>
  </si>
  <si>
    <t>18901424</t>
  </si>
  <si>
    <t>S778.74||N||70||J-06A-0170</t>
  </si>
  <si>
    <t>The News : NHKニュースハイライト / NHKネットワークサービス (制作) ; 昭和45年, 1989. -- (NHK Vook).</t>
  </si>
  <si>
    <t>18901425</t>
  </si>
  <si>
    <t>S778.74||N||71||J-06A-0147</t>
  </si>
  <si>
    <t>The News : NHKニュースハイライト / NHKネットワークサービス (制作) ; 昭和46年, 1989. -- (NHK Vook).</t>
  </si>
  <si>
    <t>18901426</t>
  </si>
  <si>
    <t>S778.74||N||72||J-06A-0173</t>
  </si>
  <si>
    <t>The News : NHKニュースハイライト / NHKネットワークサービス (制作) ; 昭和47年, 1989. -- (NHK Vook).</t>
  </si>
  <si>
    <t>18901427</t>
  </si>
  <si>
    <t>S778.74||N||73||J-06A-0162</t>
  </si>
  <si>
    <t>The News : NHKニュースハイライト / NHKネットワークサービス (制作) ; 昭和48年, 1989. -- (NHK Vook).</t>
  </si>
  <si>
    <t>18901428</t>
  </si>
  <si>
    <t>S778.74||N||74||J-06A-0162</t>
  </si>
  <si>
    <t>The News : NHKニュースハイライト / NHKネットワークサービス (制作) ; 昭和49年, 1989. -- (NHK Vook).</t>
  </si>
  <si>
    <t>18901429</t>
  </si>
  <si>
    <t>S778.74||N||75||J-06A-0155</t>
  </si>
  <si>
    <t>The News : NHKニュースハイライト / NHKネットワークサービス (制作) ; 昭和50年, 1989. -- (NHK Vook).</t>
  </si>
  <si>
    <t>18901430</t>
  </si>
  <si>
    <t>S778.74||N||76||J-06A-0155</t>
  </si>
  <si>
    <t>The News : NHKニュースハイライト / NHKネットワークサービス (制作) ; 昭和51年, 1989. -- (NHK Vook).</t>
  </si>
  <si>
    <t>18901431</t>
  </si>
  <si>
    <t>S778.74||N||77||J-06A-0147</t>
  </si>
  <si>
    <t>The News : NHKニュースハイライト / NHKネットワークサービス (制作) ; 昭和52年, 1989. -- (NHK Vook).</t>
  </si>
  <si>
    <t>18901432</t>
  </si>
  <si>
    <t>S778.74||N||78||J-06A-0211</t>
  </si>
  <si>
    <t>The News : NHKニュースハイライト / NHKネットワークサービス (制作) ; 昭和53年, 1989. -- (NHK Vook).</t>
  </si>
  <si>
    <t>18901433</t>
  </si>
  <si>
    <t>S778.74||N||79||J-06A-0152</t>
  </si>
  <si>
    <t>The News : NHKニュースハイライト / NHKネットワークサービス (制作) ; 昭和54年, 1989. -- (NHK Vook).</t>
  </si>
  <si>
    <t>18901434</t>
  </si>
  <si>
    <t>S778.74||N||80||J-06A-0152</t>
  </si>
  <si>
    <t>The News : NHKニュースハイライト / NHKネットワークサービス (制作) ; 昭和55年, 1989. -- (NHK Vook).</t>
  </si>
  <si>
    <t>18901435</t>
  </si>
  <si>
    <t>S778.74||N||81||J-06A-0154</t>
  </si>
  <si>
    <t>The News : NHKニュースハイライト / NHKネットワークサービス (制作) ; 昭和56年, 1989. -- (NHK Vook).</t>
  </si>
  <si>
    <t>18901436</t>
  </si>
  <si>
    <t>S778.74||N||82||J-06A-0154</t>
  </si>
  <si>
    <t>The News : NHKニュースハイライト / NHKネットワークサービス (制作) ; 昭和57年, 1989. -- (NHK Vook).</t>
  </si>
  <si>
    <t>18901437</t>
  </si>
  <si>
    <t>S778.74||N||83||J-06A-0150</t>
  </si>
  <si>
    <t>The News : NHKニュースハイライト / NHKネットワークサービス (制作) ; 昭和58年, 1989. -- (NHK Vook).</t>
  </si>
  <si>
    <t>18901438</t>
  </si>
  <si>
    <t>S778.74||N||84||J-06A-0147</t>
  </si>
  <si>
    <t>The News : NHKニュースハイライト / NHKネットワークサービス (制作) ; 昭和59年, 1989. -- (NHK Vook).</t>
  </si>
  <si>
    <t>18901439</t>
  </si>
  <si>
    <t>S778.74||N||85||J-06A-0150</t>
  </si>
  <si>
    <t>The News : NHKニュースハイライト / NHKネットワークサービス (制作) ; 昭和60年, 1989. -- (NHK Vook).</t>
  </si>
  <si>
    <t>18901440</t>
  </si>
  <si>
    <t>S778.74||N||86||J-06A-0150</t>
  </si>
  <si>
    <t>The News : NHKニュースハイライト / NHKネットワークサービス (制作) ; 昭和61年, 1989. -- (NHK Vook).</t>
  </si>
  <si>
    <t>18901441</t>
  </si>
  <si>
    <t>S778.74||N||87||J-06A-0152</t>
  </si>
  <si>
    <t>The News : NHKニュースハイライト / NHKネットワークサービス (制作) ; 昭和62年, 1989. -- (NHK Vook).</t>
  </si>
  <si>
    <t>18901442</t>
  </si>
  <si>
    <t>S778.74||N||88||J-06A-0152</t>
  </si>
  <si>
    <t>The News : NHKニュースハイライト / NHKネットワークサービス (制作) ; 昭和63年, 1989. -- (NHK Vook).</t>
  </si>
  <si>
    <t>18803908</t>
  </si>
  <si>
    <t>S778.74||S||||J-06A-0828</t>
  </si>
  <si>
    <t>それでもあなたは食べますか : 輸入食品の安全性を問う / [全国農村映画協会]. -- 全国農村映画協会, 1988.</t>
  </si>
  <si>
    <t>18602117</t>
  </si>
  <si>
    <t>S778.77||A||||J-07B-559</t>
  </si>
  <si>
    <t>ALICE IN WONDERLAND / ゴガク エイゾウ キヨウイク センタ-, 1982.</t>
  </si>
  <si>
    <t>18602118</t>
  </si>
  <si>
    <t>S778.77||F||||J-07B-559</t>
  </si>
  <si>
    <t>FANTASTIC PLANET / LALOUX, RENE, 1982.</t>
  </si>
  <si>
    <t>19602959</t>
  </si>
  <si>
    <t>S778.8||D||1||J-07B-559</t>
  </si>
  <si>
    <t>大地の子 / 山崎豊子原作 ; 岡崎栄脚本 ; NHKエンタープライズ21企画・制作 ; 1 - 6. -- NHKソフトウェア, 1996. -- (NHKビデオ). v.</t>
  </si>
  <si>
    <t>19602960</t>
  </si>
  <si>
    <t>S778.8||D||2||J-07B-559</t>
  </si>
  <si>
    <t>19602961</t>
  </si>
  <si>
    <t>S778.8||D||3||J-07B-559</t>
  </si>
  <si>
    <t>19602962</t>
  </si>
  <si>
    <t>S778.8||D||4||J-07B-559</t>
  </si>
  <si>
    <t>19602963</t>
  </si>
  <si>
    <t>S778.8||D||5||J-07B-559</t>
  </si>
  <si>
    <t>19602964</t>
  </si>
  <si>
    <t>S778.8||D||6||J-07B-559</t>
  </si>
  <si>
    <t>19207161</t>
  </si>
  <si>
    <t>S778.8||K||||J-07B-591</t>
  </si>
  <si>
    <t>平清盛 / 工藤 栄一 (監督) ; 下巻, 1991.</t>
  </si>
  <si>
    <t>19207160</t>
  </si>
  <si>
    <t>平清盛 / 工藤 栄一 (監督) ; 上巻, 1991.</t>
  </si>
  <si>
    <t>19205970</t>
  </si>
  <si>
    <t>S778.8||L||||J-07B-589</t>
  </si>
  <si>
    <t>リア王 / Shakespearr, William (原作) ; 後編, 1988. -- (The BBC Shakespeare).</t>
  </si>
  <si>
    <t>19205969</t>
  </si>
  <si>
    <t>リア王 / Shakespearr, William (原作) ; 前編, 1988. -- (The BBC Shakespeare).</t>
  </si>
  <si>
    <t>19301080</t>
  </si>
  <si>
    <t>S778.8||O||||J-07B-585</t>
  </si>
  <si>
    <t>金(キム)の戦争 / 小田切 正明 (監督), 1992.</t>
  </si>
  <si>
    <t>19109612</t>
  </si>
  <si>
    <t>S778.8||T||||J-07B-580</t>
  </si>
  <si>
    <t>徳川家康 / 隆旗 康男 (監督) ; 上巻, 1988.</t>
  </si>
  <si>
    <t>19109613</t>
  </si>
  <si>
    <t>S778.8||T||||J-07B-588</t>
  </si>
  <si>
    <t>徳川家康 / 隆旗 康男 (監督) ; 下巻, 1988.</t>
  </si>
  <si>
    <t>19400128</t>
  </si>
  <si>
    <t>S778||B||||J-06A-0835</t>
  </si>
  <si>
    <t>BERLIN-ALEXANDERPLATZ / DOEBLIN, ALFRED. -- TAURUS VIDEO, 1991.</t>
  </si>
  <si>
    <t>19311856</t>
  </si>
  <si>
    <t>S778||E||||J-06A-0822</t>
  </si>
  <si>
    <t>ドイツ語発音入門 (ビデオ) / .</t>
  </si>
  <si>
    <t>19400421</t>
  </si>
  <si>
    <t>S778||H||||J-06A-0823</t>
  </si>
  <si>
    <t>HERBST MILCH ビデオテープ /.</t>
  </si>
  <si>
    <t>19311591</t>
  </si>
  <si>
    <t>S778||H||||J-06A-0947</t>
  </si>
  <si>
    <t>ゲ-テと近代生物学[映像資料] / 岡田 節人. -- 放送大学教育振興会. -- (放送大学ビデオ教材).</t>
  </si>
  <si>
    <t>19312142</t>
  </si>
  <si>
    <t>S778||M||||J-06A-0823</t>
  </si>
  <si>
    <t>MEASURES OF SUCCESS / (GEMCO). -- GEMCO, 1994. -- (GEMCO VIDEO LIBRARY).</t>
  </si>
  <si>
    <t>19311727</t>
  </si>
  <si>
    <t>S778||N||33||J-06A-0824</t>
  </si>
  <si>
    <t>スポーツと栄養[映像資料] / 鈴木 正成, 1993. -- (スポーツ医科学ビデオシリーズ ;33).</t>
  </si>
  <si>
    <t>19311970</t>
  </si>
  <si>
    <t>S778||S||||J-06A-0492</t>
  </si>
  <si>
    <t>90を切るためのゴルフ上達法ドライバ- / 杉本 英世 ; 2. -- NHKサービスセンター, 1989. -- (NHKビデオ . 杉本英世ゴルフレッスン).</t>
  </si>
  <si>
    <t>19311971</t>
  </si>
  <si>
    <t>シングルめざしてドライバ- / 杉本 英世 ; 3. -- NHKサービスセンター, 1989. -- (NHKビデオ . 杉本英世ゴルフレッスン).</t>
  </si>
  <si>
    <t>19311972</t>
  </si>
  <si>
    <t>100を切るためのゴルフ上達法フェアウェイウッド / 杉本 英世 ; 1. -- NHKサービスセンター, 1989. -- (NHKビデオ . 杉本英世ゴルフレッスン).</t>
  </si>
  <si>
    <t>19311973</t>
  </si>
  <si>
    <t>S778||S||||J-06A-0493</t>
  </si>
  <si>
    <t>90を切るためのゴルフ上達法フェアウェイウッド / 杉本 英世 ; 2. -- NHKサービスセンター, 1989. -- (NHKビデオ . 杉本英世ゴルフレッスン).</t>
  </si>
  <si>
    <t>19311974</t>
  </si>
  <si>
    <t>100を切るためのゴルフ上達法ミドルアイアン / 杉本 英世 ; 1. -- NHKサービスセンター, 1989. -- (NHKビデオ . 杉本英世ゴルフレッスン).</t>
  </si>
  <si>
    <t>19311975</t>
  </si>
  <si>
    <t>90を切るためのゴルフ上達法ミドルアイアン / 杉本 英世 ; 2. -- NHKサービスセンター, 1989. -- (NHKビデオ . 杉本英世ゴルフレッスン).</t>
  </si>
  <si>
    <t>19311976</t>
  </si>
  <si>
    <t>100を切るためのゴルフ上達法ショ-トアイアン / 杉本 英世 ; 1. -- NHKサービスセンター, 1989. -- (NHKビデオ . 杉本英世ゴルフレッスン).</t>
  </si>
  <si>
    <t>19311969</t>
  </si>
  <si>
    <t>S778||S||||J-06A-0497</t>
  </si>
  <si>
    <t>100を切るためのゴルフ上達法ドライバ- / 杉本 英世 ; 1. -- NHKサービスセンター, 1989. -- (NHKビデオ . 杉本英世ゴルフレッスン).</t>
  </si>
  <si>
    <t>19311977</t>
  </si>
  <si>
    <t>S778||S||||J-06A-0498</t>
  </si>
  <si>
    <t>90を切るためのゴルフ上達法ショ-トアイアン / 杉本 英世 ; 2. -- NHKサービスセンター, 1989. -- (NHKビデオ . 杉本英世ゴルフレッスン).</t>
  </si>
  <si>
    <t>19311978</t>
  </si>
  <si>
    <t>シングルめざしてショ-トアイアン / 杉本 英世 ; 3. -- NHKサービスセンター, 1989. -- (NHKビデオ . 杉本英世ゴルフレッスン).</t>
  </si>
  <si>
    <t>19311979</t>
  </si>
  <si>
    <t>必ずレベルアップするロバンカ-ショット / 杉本 英世 ; 1,2. -- NHKサービスセンター, 1989. -- (NHKビデオ . 杉本英世ゴルフレッスン).</t>
  </si>
  <si>
    <t>19311980</t>
  </si>
  <si>
    <t>必ずレベルアップするロングアイアン / 杉本 英世 ; 1,2. -- NHKサービスセンター, 1989. -- (NHKビデオ . 杉本英世ゴルフレッスン).</t>
  </si>
  <si>
    <t>19311981</t>
  </si>
  <si>
    <t>必ずレベルアップするパッティング / 杉本 英世 ; 1,2. -- NHKサービスセンター, 1989. -- (NHKビデオ . 杉本英世ゴルフレッスン).</t>
  </si>
  <si>
    <t>19311874</t>
  </si>
  <si>
    <t>S778||S||||J-07B-591</t>
  </si>
  <si>
    <t>橋のない川 / 住井 すゑ, 1992.</t>
  </si>
  <si>
    <t>19311724</t>
  </si>
  <si>
    <t>S778||S||29||J-06A-0823</t>
  </si>
  <si>
    <t>ウインタースポーツの外傷と障害[映像資料] / 菅原 誠 | 石井 清一, 1990. -- (スポーツ医科学ビデオシリーズ ;29).</t>
  </si>
  <si>
    <t>19311725</t>
  </si>
  <si>
    <t>S778||S||31||J-06A-0823</t>
  </si>
  <si>
    <t>スポーツとメンタルトレーニング[映像資料] / 猪俣 公宏, 1993. -- (スポーツ医科学ビデオシリーズ ;31).</t>
  </si>
  <si>
    <t>19311726</t>
  </si>
  <si>
    <t>S778||S||32||J-06A-0824</t>
  </si>
  <si>
    <t>スポーツ・バイオメカニクス : スポーツ外傷の予防のために[映像資料] / 宮永 豊, 1993. -- (スポーツ医科学ビデオシリーズ ;32).</t>
  </si>
  <si>
    <t>10005320</t>
  </si>
  <si>
    <t>S778||T||||J-06A-0824</t>
  </si>
  <si>
    <t>TONIO KROGER / BRIALY, JEAN-CLAUDE | TILLER, NADJA ; MANN, THOMAS. -- VIDEO YESTERYEAR, 1999. -- (A VIDEO YESTERYEAR RECORDING).</t>
  </si>
  <si>
    <t>19400135</t>
  </si>
  <si>
    <t>S778||V||||J-06A-0817</t>
  </si>
  <si>
    <t>BRANDENBURG / (HUEBER). -- HUEBER. -- (VIDEOTHEK DEUTSCH . LANDESKUNDE).</t>
  </si>
  <si>
    <t>19400130</t>
  </si>
  <si>
    <t>THUERINGEN / (HUEBER). -- HUEBER. -- (VIDEOTHEK DEUTSCH . LANDESKUNDE).</t>
  </si>
  <si>
    <t>19400131</t>
  </si>
  <si>
    <t>SACHSEN-ANHALT / (HUEBER). -- HUEBER. -- (VIDEOTHEK DEUTSCH . LANDESKUNDE).</t>
  </si>
  <si>
    <t>19400132</t>
  </si>
  <si>
    <t>BERLIN / (HUEBER). -- HUEBER. -- (VIDEOTHEK DEUTSCH . LANDESKUNDE).</t>
  </si>
  <si>
    <t>19400134</t>
  </si>
  <si>
    <t>S778||V||||J-06A-0818</t>
  </si>
  <si>
    <t>SACHSEN / (HUEBER). -- HUEBER. -- (VIDEOTHEK DEUTSCH . LANDESKUNDE).</t>
  </si>
  <si>
    <t>19400133</t>
  </si>
  <si>
    <t>S778||V||||J-06A-0839</t>
  </si>
  <si>
    <t>MECKLENBURG-VORPOMMERN / (HUEBER). -- HUEBER. -- (VIDEOTHEK DEUTSCH . LANDESKUNDE).</t>
  </si>
  <si>
    <t>19400129</t>
  </si>
  <si>
    <t>S778||W||||J-06A-0834</t>
  </si>
  <si>
    <t>WILLY BRANDT : DAS ANDERE DEUTSCHLAND / BRANDT, WILLY. -- SPIEGEL TV.</t>
  </si>
  <si>
    <t>18810070</t>
  </si>
  <si>
    <t>S780.19||H||||J-06A-0833</t>
  </si>
  <si>
    <t>頭部のスポーツ外傷 / 平川公義[出演]. -- メディカルリサーチセンター(頒布代行), 1988. -- (スポーツ医科学ビデオシリーズ / 日本整形外科スポーツ医学会企画.監修 ; 11). v.</t>
  </si>
  <si>
    <t>18812838</t>
  </si>
  <si>
    <t>S780.19||I||||J-06A-0819</t>
  </si>
  <si>
    <t>ランニング障害 / 石井 清一, 1989.</t>
  </si>
  <si>
    <t>18810074</t>
  </si>
  <si>
    <t>S780.19||N||||J-06A-0819</t>
  </si>
  <si>
    <t>整形外科的メディカルチェック / 中島 寛之, 1988.</t>
  </si>
  <si>
    <t>18810072</t>
  </si>
  <si>
    <t>S780.19||O</t>
  </si>
  <si>
    <t>顔面のスポーツ外傷 / 大畠襄[出演]. -- メディカルリサーチセンター(頒布代行), 1988. -- (スポーツ医科学ビデオシリーズ / 日本整形外科スポーツ医学会企画.監修 ; 12). v.</t>
  </si>
  <si>
    <t>19300002</t>
  </si>
  <si>
    <t>S780.19||S||||J-06A-0834</t>
  </si>
  <si>
    <t>スポーツ外傷の症状と救急法 : スポーツ教室 / [アポロン]. -- 教配版. -- (アポロンビデオライブラリー).</t>
  </si>
  <si>
    <t>18810069</t>
  </si>
  <si>
    <t>S780.19||T||||J-06A-0816</t>
  </si>
  <si>
    <t>スポーツ外傷・障害の種目特性 / 高澤 春夫, 1988.</t>
  </si>
  <si>
    <t>18911860</t>
  </si>
  <si>
    <t>S780.69||O||1||J-07B-585</t>
  </si>
  <si>
    <t>THE FESTIVAL OF THE PEOPLE / LENI RIEFENSTAHL PRODUCTION. -- EMBASSY HOME ENTERTAINMENT, 1975. -- (OLYMPIA).</t>
  </si>
  <si>
    <t>18911861</t>
  </si>
  <si>
    <t>S780.69||O||2||J-07B-585</t>
  </si>
  <si>
    <t>THE FESTIVAL OF BEAUTY / LENI RIEFENSTAHL PRODUCTION. -- EMBASSY HOME ENTERTAINMENT, 1975. -- (OLYMPIA).</t>
  </si>
  <si>
    <t>19100001</t>
  </si>
  <si>
    <t>S780.69||T||1||J-07B-584</t>
  </si>
  <si>
    <t>東京オリンピック / オリンピック東京大会組織委員会 (企画・監修) ; 1, 1965.</t>
  </si>
  <si>
    <t>19100002</t>
  </si>
  <si>
    <t>S780.69||T||2||J-07B-585</t>
  </si>
  <si>
    <t>東京オリンピック / オリンピック東京大会組織委員会 (企画・監修) ; 2, 1965.</t>
  </si>
  <si>
    <t>19209525</t>
  </si>
  <si>
    <t>S780.7||K||1||J-06A-0814</t>
  </si>
  <si>
    <t>ウェイトトレーニングの基礎知識 / アンハイム, ダニエル (監修), 1992. -- (競技力向上のためのウェイトトレーニングシリーズ ;キソヘン(1)).</t>
  </si>
  <si>
    <t>19501217</t>
  </si>
  <si>
    <t>S780.7||K||1||J-06A-0902</t>
  </si>
  <si>
    <t>器具のいらないウェイト・トレーニング : トレーニングwithパートナー / ジャパンライム (企画・制作) ; かんなり 栄輝 (指導) ; 窪田 登 (監修) ; T2-1. -- ジャパンライム. -- (Weight training coaching video series).</t>
  </si>
  <si>
    <t>19209526</t>
  </si>
  <si>
    <t>S780.7||K||2</t>
  </si>
  <si>
    <t>初心者のウェイトトレーニング / アンハイム, ダニエル (監修), 1992. -- (競技力向上のためのウェイトトレーニングシリーズ ;キソヘン(2)).</t>
  </si>
  <si>
    <t>19501218</t>
  </si>
  <si>
    <t>S780.7||K||2||J-06A-0902</t>
  </si>
  <si>
    <t>器具のいらないウェイト・トレーニング : トレーニングwithパートナー / ジャパンライム (企画・制作) ; かんなり 栄輝 (指導) ; 窪田 登 (監修) ; T2-2. -- ジャパンライム. -- (Weight training coaching video series).</t>
  </si>
  <si>
    <t>19209527</t>
  </si>
  <si>
    <t>S780.7||K||3</t>
  </si>
  <si>
    <t>ウェイトトレーニングの基礎種目 / アンハイム, ダニエル (監修), 1992. -- (競技力向上のためのウェイトトレーニングシリーズ ;キソヘン(3)).</t>
  </si>
  <si>
    <t>19501219</t>
  </si>
  <si>
    <t>S780.7||K||3||J-06A-0901</t>
  </si>
  <si>
    <t>器具のいらないウェイト・トレーニング : トレーニングwithパートナー / ジャパンライム (企画・制作) ; かんなり 栄輝 (指導) ; 窪田 登 (監修) ; T2-3. -- ジャパンライム. -- (Weight training coaching video series).</t>
  </si>
  <si>
    <t>19209528</t>
  </si>
  <si>
    <t>S780.7||K||4</t>
  </si>
  <si>
    <t>トレーニングの栄養学 / アンハイム, ダニエル (監修), 1992. -- (競技力向上のためのウェイトトレーニングシリーズ ;キソヘン(4)).</t>
  </si>
  <si>
    <t>19501220</t>
  </si>
  <si>
    <t>S780.7||K||4||J-06A-0901</t>
  </si>
  <si>
    <t>器具のいらないウェイト・トレーニング : トレーニングwithパートナー / ジャパンライム (企画・制作) ; かんなり 栄輝 (指導) ; 窪田 登 (監修) ; T2-4. -- ジャパンライム. -- (Weight training coaching video series).</t>
  </si>
  <si>
    <t>19501221</t>
  </si>
  <si>
    <t>S780.7||K||5||J-06A-0902</t>
  </si>
  <si>
    <t>器具のいらないウェイト・トレーニング : トレーニングwithパートナー / ジャパンライム (企画・制作) ; かんなり 栄輝 (指導) ; 窪田 登 (監修) ; T2-5. -- ジャパンライム. -- (Weight training coaching video series).</t>
  </si>
  <si>
    <t>18710800</t>
  </si>
  <si>
    <t>S780.7||S||||J-07B-585</t>
  </si>
  <si>
    <t>セルフ・コンディショニング : Trainer video / ソ-ケン通商 (企画・制作), 1988.</t>
  </si>
  <si>
    <t>18710799</t>
  </si>
  <si>
    <t>スポ-ツ・マッサ-ジ : Trainer video / ソ-ケン通商 (企画・制作), 1988.</t>
  </si>
  <si>
    <t>19708937</t>
  </si>
  <si>
    <t>S780.7||S||1||J-06A-0910</t>
  </si>
  <si>
    <t>S.A.Q.トレーニングビデオシリーズ / [クレーマープロダクツジャパン] ; 1. -- クレーマープロダクツジャパン.</t>
  </si>
  <si>
    <t>19708938</t>
  </si>
  <si>
    <t>S780.7||S||2||J-06A-0903</t>
  </si>
  <si>
    <t>S.A.Q.トレーニングビデオシリーズ / [クレーマープロダクツジャパン] ; 2. -- クレーマープロダクツジャパン.</t>
  </si>
  <si>
    <t>19708939</t>
  </si>
  <si>
    <t>S780.7||S||3||J-06A-0903</t>
  </si>
  <si>
    <t>S.A.Q.トレーニングビデオシリーズ / [クレーマープロダクツジャパン] ; 3. -- クレーマープロダクツジャパン.</t>
  </si>
  <si>
    <t>19708940</t>
  </si>
  <si>
    <t>S780.7||S||4||J-06A-0911</t>
  </si>
  <si>
    <t>S.A.Q.トレーニングビデオシリーズ / [クレーマープロダクツジャパン] ; 4. -- クレーマープロダクツジャパン.</t>
  </si>
  <si>
    <t>18710798</t>
  </si>
  <si>
    <t>S780.7||T||||J-07B-585</t>
  </si>
  <si>
    <t>テ-ピング : Trainer video / ソ-ケン通商 (企画・制作), 1988.</t>
  </si>
  <si>
    <t>19110264</t>
  </si>
  <si>
    <t>S780.7||W||1</t>
  </si>
  <si>
    <t>トレーニングの考え方 | 投げる / NHKエンタープライズ (企画制作). -- (NHK Vook Visual Book . ワールドウイングのトレーニング革命野球編 ;1).</t>
  </si>
  <si>
    <t>19110265</t>
  </si>
  <si>
    <t>S780.7||W||2</t>
  </si>
  <si>
    <t>打つ | 守る / NHKエンタープライズ (企画制作). -- (NHK Vook Visual Book . ワールドウイングのトレーニング革命野球編 ;2).</t>
  </si>
  <si>
    <t>19110266</t>
  </si>
  <si>
    <t>S780.7||W||3</t>
  </si>
  <si>
    <t>ベーシック・I / NHKエンタープライズ (企画制作). -- (NHK Vook Visual Book . ワールドウイングのトレーニング革命野球編 ;3).</t>
  </si>
  <si>
    <t>19110267</t>
  </si>
  <si>
    <t>S780.7||W||4</t>
  </si>
  <si>
    <t>ベーシック・II | アドバンス・I / NHKエンタープライズ (企画制作). -- (NHK Vook Visual Book . ワールドウイングのトレーニング革命野球編 ;4).</t>
  </si>
  <si>
    <t>19110268</t>
  </si>
  <si>
    <t>S780.7||W||5</t>
  </si>
  <si>
    <t>アドバンス・II | トレーニングの展開 / NHKエンタープライズ (企画制作). -- (NHK Vook Visual Book . ワールドウイングのトレーニング革命野球編 ;5).</t>
  </si>
  <si>
    <t>19707988</t>
  </si>
  <si>
    <t>S781||F</t>
  </si>
  <si>
    <t>Freestyle roping : the ultimate jump-rope workout. -- [s.n], 1995. v.</t>
  </si>
  <si>
    <t>19209519</t>
  </si>
  <si>
    <t>S782.07||S||1||J-06A-0491</t>
  </si>
  <si>
    <t>100m / 日本陸上競技連盟 (企画・監修), 1992. -- (世界トップアスリートに見る最新・陸上競技の科学 ;1).</t>
  </si>
  <si>
    <t>19209520</t>
  </si>
  <si>
    <t>S782.07||S||6||J-06A-0492</t>
  </si>
  <si>
    <t>走高跳・棒高跳 / 日本陸上競技連盟 (企画・監修), 1992. -- (世界トップアスリートに見る最新・陸上競技の科学 ;6).</t>
  </si>
  <si>
    <t>19209521</t>
  </si>
  <si>
    <t>S782.07||S||7||J-06A-0491</t>
  </si>
  <si>
    <t>砲丸投げ・やり投げ / 日本陸上競技連盟 (企画・監修), 1992. -- (世界トップアスリートに見る最新・陸上競技の科学 ;7).</t>
  </si>
  <si>
    <t>19500242</t>
  </si>
  <si>
    <t>S782.5||J||||J-06A-0903</t>
  </si>
  <si>
    <t>JFDA第18回全日本アルテイメツト選手権大会 / [日本フライングディスク協会] ; レディース決勝. -- [日本フライングデイスク協会], 1993.</t>
  </si>
  <si>
    <t>19500240</t>
  </si>
  <si>
    <t>S782.5||J||||J-06A-0906</t>
  </si>
  <si>
    <t>JFDA第18回全日本アルテイメツト選手権大会 / [日本フライングディスク協会] ; オープンの部決勝戦:東京クルーズV. -- [日本フライングデイスク協会], 1993.</t>
  </si>
  <si>
    <t>19500244</t>
  </si>
  <si>
    <t>S782.5||N||||J-06A-0904</t>
  </si>
  <si>
    <t>フライング・ディスクのすすめ : 全10種目紹介ビデオ / 日本フライング・ディスク協会. -- 日本フライングディスク協会, 19--.</t>
  </si>
  <si>
    <t>19500241</t>
  </si>
  <si>
    <t>S782.5||W||||J-06A-0901</t>
  </si>
  <si>
    <t>WFDF第6回世界アルテイメット&amp;ガッツ選手権大会 : 大会記録 / 日本フライングディスク協会. -- [日本フライングデイスク協会], 199-.</t>
  </si>
  <si>
    <t>19500243</t>
  </si>
  <si>
    <t>S782.5||W||||J-06A-0902</t>
  </si>
  <si>
    <t>WFDF第6回世界アルテイメット&amp;ガッツ選手権大会 / [日本フライングディスク協会] ; ガッツオープンの部: 決勝アメリカ. -- [日本フライングデイスク協会], 1992.</t>
  </si>
  <si>
    <t>19500245</t>
  </si>
  <si>
    <t>S782.5||W||||J-06A-0903</t>
  </si>
  <si>
    <t>WFDF第6回世界アルテイメット&amp;ガッツ選手権大会 / [日本フライングディスク協会] ; アルティメットオープンの部: 決勝. -- [日本フライングデイスク協会], 1992.</t>
  </si>
  <si>
    <t>19702051</t>
  </si>
  <si>
    <t>S783.47||S||||J-06A-0901</t>
  </si>
  <si>
    <t>ブラジル体操 / [ジャパンライム] ; 2. -- ジャパンライム. -- (サッカー選手のためのコンディショニングメニュー ;247-2).</t>
  </si>
  <si>
    <t>19702053</t>
  </si>
  <si>
    <t>S783.47||S||||J-06A-0902</t>
  </si>
  <si>
    <t>コンディショニング / [ジャパンライム] ; 2. -- ジャパンライム. -- (サッカー選手のためのコンディショニングメニュー ;247-4).</t>
  </si>
  <si>
    <t>19702052</t>
  </si>
  <si>
    <t>S783.47||S||||J-06A-0903</t>
  </si>
  <si>
    <t>コンディショニング / [ジャパンライム] ; 1. -- ジャパンライム. -- (サッカー選手のためのコンディショニングメニュー ;247-3).</t>
  </si>
  <si>
    <t>19702050</t>
  </si>
  <si>
    <t>S783.47||S||||J-06A-0904</t>
  </si>
  <si>
    <t>ブラジル体操 / [ジャパンライム] ; 1. -- ジャパンライム. -- (サッカー選手のためのコンディショニングメニュー ;247-1).</t>
  </si>
  <si>
    <t>19506962</t>
  </si>
  <si>
    <t>S783.47||S||||J-07B-581</t>
  </si>
  <si>
    <t>セリエA大百科 : 95-96シーズン完全ガイド : ワールド・サッカー・グラフィック・ビデオ・セリエAスペシャル / [ビクターエンタテインメント]. -- ビクターエンタテインメント, 1995. -- (セリエAオフィシャルビデオ).</t>
  </si>
  <si>
    <t>19609547</t>
  </si>
  <si>
    <t>S783.47||S||1||J-06A-0904</t>
  </si>
  <si>
    <t>サッカー : 基礎技術 / [教配] ; 1. -- 教配. -- (体育教材ビデオ).</t>
  </si>
  <si>
    <t>19609548</t>
  </si>
  <si>
    <t>S783.47||S||2||J-06A-0901</t>
  </si>
  <si>
    <t>サッカー : 基礎技術 / [教配] ; 2. -- 教配. -- (体育教材ビデオ).</t>
  </si>
  <si>
    <t>19202029</t>
  </si>
  <si>
    <t>S783.48||F||||J-06A-0954</t>
  </si>
  <si>
    <t>なぜ強い!松尾と鉄のラガーメン : V7新日鐵釜石ラグビー勝利の記録 / フジテレビ (製作・著作), 1985.</t>
  </si>
  <si>
    <t>19707981</t>
  </si>
  <si>
    <t>S783.5||1||1</t>
  </si>
  <si>
    <t>150 winning / BNW Productions. -- BNW Productions, 1990. v.</t>
  </si>
  <si>
    <t>19707979</t>
  </si>
  <si>
    <t>S783.5||1||2</t>
  </si>
  <si>
    <t>150 winning tennis tips ; producers Chris Willingham, Greg Backus ; [1], 2. -- BNW Productions, 1989. v.</t>
  </si>
  <si>
    <t>19707977</t>
  </si>
  <si>
    <t>S783.5||B||||J-06A-0491</t>
  </si>
  <si>
    <t>The science and myths of tennis / writted by Howard Brody, Vic Braden ; produced by Kevin Roberts, 1992. v.</t>
  </si>
  <si>
    <t>19707987</t>
  </si>
  <si>
    <t>Body prep, tennis!. -- National Entertainment, 19--.</t>
  </si>
  <si>
    <t>19006116</t>
  </si>
  <si>
    <t>S783.5||B||1</t>
  </si>
  <si>
    <t>グランドストローク・パッシング / [スポーツソフトジャパン], 1990. -- (ボールコントロールイメージレッスンビデオ ;1).</t>
  </si>
  <si>
    <t>19006117</t>
  </si>
  <si>
    <t>S783.5||B||2</t>
  </si>
  <si>
    <t>サービス・ボレー / [スポーツソフトジャパン], 1990. -- (ボールコントロールイメードレッスンビデオ ;2).</t>
  </si>
  <si>
    <t>19707989</t>
  </si>
  <si>
    <t>S783.5||D||1||J-06A-0499</t>
  </si>
  <si>
    <t>Dynamic doubles : featuring time management / Van Der Meer Tennis University presents ; 1, 2. -- Van Der Meer Tennis University, 1996. v.</t>
  </si>
  <si>
    <t>19707990</t>
  </si>
  <si>
    <t>S783.5||D||2||J-06A-0499</t>
  </si>
  <si>
    <t>19707978</t>
  </si>
  <si>
    <t>S783.5||N</t>
  </si>
  <si>
    <t>The new van der meer ball feeding frenzy : with new &amp; exciting ball feeding drills / Van der Meer Tennis Center. -- Van der Meer Tennis Center, 1995. v.</t>
  </si>
  <si>
    <t>19707984</t>
  </si>
  <si>
    <t>S783.5||T</t>
  </si>
  <si>
    <t>Teaching kids tennis with Nick Bolletieri / Nick Bolletieri. -- Capital Cities/ABC Video(distributor), 1987. v.</t>
  </si>
  <si>
    <t>19707991</t>
  </si>
  <si>
    <t>S783.5||T||1</t>
  </si>
  <si>
    <t>The multi-segment forehand / Barry Williams. -- Barry Williams, 1992. -- (Tennis 2000). v.</t>
  </si>
  <si>
    <t>19707992</t>
  </si>
  <si>
    <t>S783.5||T||2</t>
  </si>
  <si>
    <t>Backhands/ Barry Williams. -- Barry Williams, 1992. -- (Tennis 2000). v.</t>
  </si>
  <si>
    <t>19707993</t>
  </si>
  <si>
    <t>S783.5||T||3</t>
  </si>
  <si>
    <t>Advanced service &amp; volley techniques from a biomechanical viewpoint / Barry Williams. -- Barry Williams, 1992. -- (Tennis 2000). v.</t>
  </si>
  <si>
    <t>19707980</t>
  </si>
  <si>
    <t>S783.5||V</t>
  </si>
  <si>
    <t>Vic braden teaches you winning tennis strokes / Vic Braden. -- Golf Digest/Tennis, 1984. v.</t>
  </si>
  <si>
    <t>19707982</t>
  </si>
  <si>
    <t>S783.5||V||1</t>
  </si>
  <si>
    <t>Vic branden's how to play winning doubles : and stay the best of friends! / Vic Braden ; v. 1 : strokes &amp; strategies, v. 2 : faults &amp; cures. -- Golf Digest/Tennis, 1986.</t>
  </si>
  <si>
    <t>19707983</t>
  </si>
  <si>
    <t>S783.5||V||2</t>
  </si>
  <si>
    <t>19505306</t>
  </si>
  <si>
    <t>S783.7||B||||J-07B-584</t>
  </si>
  <si>
    <t>日本プロ野球外史 : 助っ人列伝 / 文藝春秋 | フジテレビ映像企画部 (製作・著作). -- 文藝春秋 | フジテレビ映像企画部.</t>
  </si>
  <si>
    <t>19708435</t>
  </si>
  <si>
    <t>S783.8||K||||J-06A-0906</t>
  </si>
  <si>
    <t>飛距離アップのテクニック / NHKエデュケーショナル (企画・制作・発行) ; NHK (協力). -- NHKエデユケーショナル, 1994. -- (NHKビデオ . 金井清一のベストゴルフ ;2).</t>
  </si>
  <si>
    <t>19708434</t>
  </si>
  <si>
    <t>S783.8||K||||J-06A-0907</t>
  </si>
  <si>
    <t>ゴルフの基本はスウィングから / NHKエデュケーショナル (企画・制作・発行) ; NHK (協力). -- NHKエデュケーショナル, 1994. -- (NHKビデオ . 金井清一のベストゴルフ ;1).</t>
  </si>
  <si>
    <t>19708395</t>
  </si>
  <si>
    <t>S783.8||K||||J-06A-0910</t>
  </si>
  <si>
    <t>スコアメイクは小技にあり / 金井 清一. -- 廣済堂出版, 1994. -- (NHKビデオ . 金井清一のベストゴルフ ;3).</t>
  </si>
  <si>
    <t>19706817</t>
  </si>
  <si>
    <t>S783.8||M</t>
  </si>
  <si>
    <t>政木和三真理のゴルフ : 誰でもシングルプレーヤーになれる / 政木 和三. -- ビデオ版. -- 東洋経済新報社, 1997.</t>
  </si>
  <si>
    <t>19505515</t>
  </si>
  <si>
    <t>S783.8||N||1||J-06A-0942</t>
  </si>
  <si>
    <t>ゴルフの基本はスウイングから / NHKエデユケ-ショナル (企画・制作・発行) ; NHK (協力), 1994. -- (金井清一のベストゴルフ ;V. 1).</t>
  </si>
  <si>
    <t>19505516</t>
  </si>
  <si>
    <t>S783.8||N||2||J-06A-0952</t>
  </si>
  <si>
    <t>飛距離アップのテクニック / NHKエデユケ-ショナル (企画・制作・発行) ; NHK (協力), 1994. -- (金井清一のベストゴルフ ;V. 2).</t>
  </si>
  <si>
    <t>19505517</t>
  </si>
  <si>
    <t>S783.8||N||3||J-06A-0952</t>
  </si>
  <si>
    <t>スコアメイクは小技にあり / NHKエデユケ-ショナル (企画・制作・発行) ; NHK (協力), 1994. -- (金井清一のベストゴルフ ;V. 3).</t>
  </si>
  <si>
    <t>19505518</t>
  </si>
  <si>
    <t>S783.8||N||4||J-06A-0955</t>
  </si>
  <si>
    <t>コンペ前夜のチェックポイント / NHKエデユケ-ショナル (企画・制作・発行) ; NHK (協力), 1994. -- (金井清一のベストゴルフ ;V. 4).</t>
  </si>
  <si>
    <t>19708163</t>
  </si>
  <si>
    <t>S783.8||T||1||J-06A-0912</t>
  </si>
  <si>
    <t>正確なスウィングづくり / 田中 誠一. -- NHKソフトウェア, 1992. -- (NHKビデオ . 田中誠一東海大学教授のゴルフスーパーストレッチング ;1).</t>
  </si>
  <si>
    <t>19708164</t>
  </si>
  <si>
    <t>S783.8||T||2||J-06A-0912</t>
  </si>
  <si>
    <t>ゴルフの上達にはパワーだ / 田中 誠一. -- NHKソフトウェア, 1992. -- (NHKビデオ . 田中誠一東海大学教授のゴルフスーパーストレッチング ;2).</t>
  </si>
  <si>
    <t>19708165</t>
  </si>
  <si>
    <t>S783.8||T||3||J-06A-0907</t>
  </si>
  <si>
    <t>楽しくラウンドするために / 田中 誠一. -- NHKソフトウェア, 1992. -- (NHKビデオ . 田中誠一東海大学教授のゴルフスーパーストレッチング ;3).</t>
  </si>
  <si>
    <t>19708396</t>
  </si>
  <si>
    <t>S784.3||A||||J-07B-584</t>
  </si>
  <si>
    <t>粟野利信のスーパーパラレル / ノースランド・プランニング (企画・制作). -- ノースランド出版, 1997. -- (Ski Graphic).</t>
  </si>
  <si>
    <t>19708162</t>
  </si>
  <si>
    <t>S784.3||C</t>
  </si>
  <si>
    <t>超・スキー練習法 : 最短時間でパラレルができた! : 初心者から指導者まで役に立つ / [山海堂]. -- 山海堂, 1997. -- (MAN TO MAN VIDEO).</t>
  </si>
  <si>
    <t>19108166</t>
  </si>
  <si>
    <t>S784.3||C||||J-07B-584</t>
  </si>
  <si>
    <t>中級者のためのシュテムターン脱出法 : カッコよく滑るためのアドバイス / 渡辺 三郎 [ほか], 1990. -- (Skier video collection . Step up method).</t>
  </si>
  <si>
    <t>19108167</t>
  </si>
  <si>
    <t>中級者のための実用技術の活用法 : 斜面攻略のコツ教えます / 渡辺 三郎 [ほか], 1990. -- (Skier video collection . Step up method).</t>
  </si>
  <si>
    <t>19709430</t>
  </si>
  <si>
    <t>S784.3||D</t>
  </si>
  <si>
    <t>誰にでもできるウェーデルン / 全日本スキー連盟 (監修). -- ノースランド出版, 1995. -- (スキーグラフィック : How to ski video).</t>
  </si>
  <si>
    <t>19000001</t>
  </si>
  <si>
    <t>S784.3||G</t>
  </si>
  <si>
    <t>ゲオルグの上級スキー決定版 / ポニーキャニオン (制作・著作), 1990.</t>
  </si>
  <si>
    <t>19000827</t>
  </si>
  <si>
    <t>S784.3||H</t>
  </si>
  <si>
    <t>平川仁彦の最新スキートップテクニックへの挑戦! / 平川 仁彦 (構成・解説), 1989.</t>
  </si>
  <si>
    <t>19708304</t>
  </si>
  <si>
    <t>平沢文雄本物志向の基礎スキー / 平沢 文雄. -- ノースランド出版, 1995. -- (Ski Graphic).</t>
  </si>
  <si>
    <t>19708306</t>
  </si>
  <si>
    <t>S784.3||H||||J-07B-584</t>
  </si>
  <si>
    <t>平沢文雄明解・新パラレルターン上達法 / 平沢 文雄. -- ノースランド出版, 1994. -- (Ski Graphic).</t>
  </si>
  <si>
    <t>19008126</t>
  </si>
  <si>
    <t>S784.3||I||1||J-07B-584</t>
  </si>
  <si>
    <t>パラレルターンをめざせ / 英知出版 (制作・著作), 1990. -- (石井俊一の最新SKIテクニック ;1).</t>
  </si>
  <si>
    <t>19007613</t>
  </si>
  <si>
    <t>S784.3||I||2||J-07B-584</t>
  </si>
  <si>
    <t>ウェーデルンをめざせ / 英知出版 (制作・著作), 1990. -- (石井俊一の最新SKIテクニック ;2).</t>
  </si>
  <si>
    <t>19000056</t>
  </si>
  <si>
    <t>S784.3||K</t>
  </si>
  <si>
    <t>基礎スキー検定 : 指導員・準指導員、実技検定基準 / 全日本スキー連盟教育本部 (編), 1990.</t>
  </si>
  <si>
    <t>18912372</t>
  </si>
  <si>
    <t>快適スキーワックス&amp;チューンナップ : スキーにパワーを! スキーヤーに上達を! / 立風書房 (制作・著作), 1989.</t>
  </si>
  <si>
    <t>19000828</t>
  </si>
  <si>
    <t>S784.3||N</t>
  </si>
  <si>
    <t>日本スキー教程 / 全日本スキー連盟教育本部 (企画・監修). -- 1987年度改訂版, 1987.</t>
  </si>
  <si>
    <t>19708307</t>
  </si>
  <si>
    <t>全日本スキー技術選手権 / ノースランド・プランニング (企画・制作) ; ′97 上. -- ノースランド出版, 1997. -- (Ski Graphic).</t>
  </si>
  <si>
    <t>19708308</t>
  </si>
  <si>
    <t>S784.3||N||||J-06A-0956</t>
  </si>
  <si>
    <t>全日本スキー技術選手権 / ノースランド・プランニング (企画・制作) ; ′97 下. -- ノースランド出版, 1997. -- (Ski Graphic).</t>
  </si>
  <si>
    <t>19000052</t>
  </si>
  <si>
    <t>S784.3||P||1</t>
  </si>
  <si>
    <t>パワースキー入門 / [大陸書房] ; 1: プルークボーゲン&amp;パラレルターン立ちあがり編 - 4: シュテムターン谷開 き&amp;パラレルターン抱 えこみ編. -- 大陸書房, 1989. -- (Pyramid video books). v.</t>
  </si>
  <si>
    <t>19000053</t>
  </si>
  <si>
    <t>S784.3||P||2</t>
  </si>
  <si>
    <t>19000054</t>
  </si>
  <si>
    <t>S784.3||P||3</t>
  </si>
  <si>
    <t>19000055</t>
  </si>
  <si>
    <t>S784.3||P||4</t>
  </si>
  <si>
    <t>19000002</t>
  </si>
  <si>
    <t>S784.3||S</t>
  </si>
  <si>
    <t>スキーは右脳で上達する / ポニーキャニオン (制作・著作), 1990.</t>
  </si>
  <si>
    <t>19007615</t>
  </si>
  <si>
    <t>S784.3||S||||J-07B-584</t>
  </si>
  <si>
    <t>沢田敦の7日間パラレル完成法 / [山と渓谷社], 1990.</t>
  </si>
  <si>
    <t>19508101</t>
  </si>
  <si>
    <t>S784.3||S||||J-07B-585</t>
  </si>
  <si>
    <t>スノーボード達人の人達 : トリックの嵐 / Art Staff (制作). -- 四季出版, 1995.</t>
  </si>
  <si>
    <t>19001000</t>
  </si>
  <si>
    <t>S784.3||T</t>
  </si>
  <si>
    <t>天才ステンマルクのスキー : パーフェクトスキーテクニックのすべて / 東宝株式会社ビデオ事業室 (製作・著作), 1989.</t>
  </si>
  <si>
    <t>19708397</t>
  </si>
  <si>
    <t>S784.3||T||||J-07B-584</t>
  </si>
  <si>
    <t>トップ・モーグラー・テクニック・ファイル / ノースランド・プランニング (企画). -- ノースランド出版, 1996. -- (Ski Graphic).</t>
  </si>
  <si>
    <t>19108165</t>
  </si>
  <si>
    <t>ウェ-デルンの完成 : 美しく滑りたい スキーヤー憧れのテクニック"ウェーデルン"を完成させるための技術解説集。 / 竹村 幸則 | 大平 成年, 1990. -- (Skier video collection).</t>
  </si>
  <si>
    <t>19708433</t>
  </si>
  <si>
    <t>完全モーグルスキートレーニング : 基本から完成へ / 角皆モーグルスキースクール (編) ; 角皆 優人 (解説). -- ノースランド出版, 1995. -- (SKI GRAPHIC).</t>
  </si>
  <si>
    <t>19007614</t>
  </si>
  <si>
    <t>S784.3||U||||J-07B-584</t>
  </si>
  <si>
    <t>美しく滑るための7つのポイント : 佐藤正人のベーシック・テクニック / [山と渓谷社], 1990.</t>
  </si>
  <si>
    <t>19006594</t>
  </si>
  <si>
    <t>S784.3||V||0||J-07B-584</t>
  </si>
  <si>
    <t>ビデオ・スキーヤー 〈創刊0号〉 / 山と渓谷社 (企画), 1990. -- (ビデオ・スキーヤー ;0).</t>
  </si>
  <si>
    <t>19006595</t>
  </si>
  <si>
    <t>S784.3||V||91/1||J-07B-584</t>
  </si>
  <si>
    <t>ビデオ・スキーヤー 〈′91・No.1〉 / 山と渓谷社 (企画), 1990. -- (ビデオ・スキーヤー ;1991( 1)).</t>
  </si>
  <si>
    <t>19006596</t>
  </si>
  <si>
    <t>S784.3||V||91/2||J-07B-584</t>
  </si>
  <si>
    <t>ビデオ・スキーヤー 〈′91・No.2〉 / 山と渓谷社 (企画), 1990. -- (ビデオ・スキーヤー ;1991( 2)).</t>
  </si>
  <si>
    <t>19006597</t>
  </si>
  <si>
    <t>S784.3||V||91/3||J-07B-584</t>
  </si>
  <si>
    <t>ビデオ・スキーヤー 〈′91・No.3〉 / 山と渓谷社 (企画), 1990. -- (ビデオ・スキーヤー ;1991( 3)).</t>
  </si>
  <si>
    <t>70000313</t>
  </si>
  <si>
    <t>S784.3||Y</t>
  </si>
  <si>
    <t>雪と岩のシンフォニ- / Shelton, S. John, 1971.</t>
  </si>
  <si>
    <t>19708303</t>
  </si>
  <si>
    <t>S784.3||Y||||J-06A-0817</t>
  </si>
  <si>
    <t>スキートレーニングwithローラーブレード / 山田 誠司. -- ノースランド出版, 1994. -- (Ski Graphic).</t>
  </si>
  <si>
    <t>19602890</t>
  </si>
  <si>
    <t>S785.2||3||||J-06A-0816</t>
  </si>
  <si>
    <t>30分でわかる着衣泳実技トレーニング / 荒木 昭好 | 野沢 巌 | 椿本 昇三 (監修). -- 山海堂, 1995. -- (Man to man video).</t>
  </si>
  <si>
    <t>19609551</t>
  </si>
  <si>
    <t>S785.2||S||||J-06A-0904</t>
  </si>
  <si>
    <t>水泳 : 基礎技術 / [教配]. -- 教配. -- (体育教材ビデオ).</t>
  </si>
  <si>
    <t>18701024</t>
  </si>
  <si>
    <t>S785.7||B||||J-06A-0930</t>
  </si>
  <si>
    <t>THE BEST DIFFENSE / (OFFSHORE PRODUCTIONS), 1987.</t>
  </si>
  <si>
    <t>18701026</t>
  </si>
  <si>
    <t>S785.7||L||||J-06A-0930</t>
  </si>
  <si>
    <t>THE GRANDEST PRIZE / LIPSCOMB, JAMES, 1987.</t>
  </si>
  <si>
    <t>18701025</t>
  </si>
  <si>
    <t>S785.7||R||||J-06A-0930</t>
  </si>
  <si>
    <t>THE RACE OF THE CENTURY / (XEROX, INC.), 1987.</t>
  </si>
  <si>
    <t>19008515</t>
  </si>
  <si>
    <t>S788.6||S||||J-06A-0931</t>
  </si>
  <si>
    <t>世界ロードレース選手権・第1戦′89鈴鹿GP / [パワースポーツビデオジャパン], 1989.</t>
  </si>
  <si>
    <t>91971259</t>
  </si>
  <si>
    <t>S788.6||T||||J-06A-0929</t>
  </si>
  <si>
    <t>限りない夢と感動を求めて : トヨタモータースポーツ史 : 1900年代-1995年 / トヨタ自動車 (企画). -- トヨタ自動車, 1996.</t>
  </si>
  <si>
    <t>19009812</t>
  </si>
  <si>
    <t>S788.6||T||||J-06A-0931</t>
  </si>
  <si>
    <t>TTフォーミュラ世界選手権′89マン島TTレース / [パワースポーツビデオジャパン], 1989.</t>
  </si>
  <si>
    <t>19608558</t>
  </si>
  <si>
    <t>S789.2||K</t>
  </si>
  <si>
    <t>投げの形 / 講道館 (企画・制作・監修). -- 講道館出版. -- (講道館柔道ビデオシリーズ).</t>
  </si>
  <si>
    <t>19708849</t>
  </si>
  <si>
    <t>S795||G||||J-06A-0958</t>
  </si>
  <si>
    <t>碁ワールド / エンテック | メディア・リンク・システム (企画・制作). -- NECインターチャネル, 1997.</t>
  </si>
  <si>
    <t>18404421</t>
  </si>
  <si>
    <t>S801.1||H</t>
  </si>
  <si>
    <t>音声学 / 服部 四郎, 1984.</t>
  </si>
  <si>
    <t>19905028</t>
  </si>
  <si>
    <t>S801.1||M||||J-06A-0920</t>
  </si>
  <si>
    <t>人間と文字 = Man and writing : CD-ROM for Macintosh and Windows / 株式会社モリサワ, 大日本印刷株式会社企画制作. -- モリサワ, 1999. w.</t>
  </si>
  <si>
    <t>19708846</t>
  </si>
  <si>
    <t>S801.3||S||||J-06A-0817</t>
  </si>
  <si>
    <t>三省堂辞書ステーションfor Windows / 三省堂編修所 [ほか] (編). -- 三省堂, 1995.</t>
  </si>
  <si>
    <t>10003047</t>
  </si>
  <si>
    <t>S801.9||B||||J-06A-0828</t>
  </si>
  <si>
    <t>Knaurs Lexikon der Symbole / [von Hans Biedermann]. -- Directmedia, 1999. -- (Digitale Bibliothek ; Bd. 16). w.</t>
  </si>
  <si>
    <t>19704745</t>
  </si>
  <si>
    <t>S803||B||||J-06A-0837</t>
  </si>
  <si>
    <t>Bookshelf : マルチメディア統合辞典 / Microsoft Corporation. -- 小学館, 1997. w.</t>
  </si>
  <si>
    <t>19701013</t>
  </si>
  <si>
    <t>S803||B||||J-06A-0838</t>
  </si>
  <si>
    <t>19705242</t>
  </si>
  <si>
    <t>S803||B||||J-06A-0840</t>
  </si>
  <si>
    <t>10004096</t>
  </si>
  <si>
    <t>S803||B||||J-06A-0917</t>
  </si>
  <si>
    <t>Bookshelf : マルチメディア統合辞典 / Microsoft Corporation. -- Version 2.0. -- 小学館, 1998. w.</t>
  </si>
  <si>
    <t>19005705</t>
  </si>
  <si>
    <t>S803||C</t>
  </si>
  <si>
    <t>CD Word8か国語200万語の電子辞書CD-ROM / [三修社], 1987.</t>
  </si>
  <si>
    <t>18912562</t>
  </si>
  <si>
    <t>CD Word = CD-ROM電子辞書 / [三修社], 1987.</t>
  </si>
  <si>
    <t>08325787</t>
  </si>
  <si>
    <t>S808||K||10</t>
  </si>
  <si>
    <t>インドネシア語 / , 1982. -- (海外旅行会話 ;10).</t>
  </si>
  <si>
    <t>08325788</t>
  </si>
  <si>
    <t>S808||K||11</t>
  </si>
  <si>
    <t>タイ語 / , 1983. -- (海外旅行会話 ;11).</t>
  </si>
  <si>
    <t>08325789</t>
  </si>
  <si>
    <t>S808||K||12</t>
  </si>
  <si>
    <t>ブラジル・ポルトガル語 / , 1982. -- (海外旅行会話 ;12).</t>
  </si>
  <si>
    <t>08325790</t>
  </si>
  <si>
    <t>S808||K||13</t>
  </si>
  <si>
    <t>アラビア語 / , 1983. -- (海外旅行会話 ;13).</t>
  </si>
  <si>
    <t>08325791</t>
  </si>
  <si>
    <t>S808||K||14</t>
  </si>
  <si>
    <t>マレ-シア語 / , 1981. -- (海外旅行会話 ;14).</t>
  </si>
  <si>
    <t>08325777</t>
  </si>
  <si>
    <t>S808||K||2</t>
  </si>
  <si>
    <t>フランス語 / , 1983. -- (海外旅行会話 ;2).</t>
  </si>
  <si>
    <t>08325778</t>
  </si>
  <si>
    <t>S808||K||3</t>
  </si>
  <si>
    <t>ドイツ語 / , 1983. -- (海外旅行会話 ;3).</t>
  </si>
  <si>
    <t>08325779</t>
  </si>
  <si>
    <t>S808||K||4</t>
  </si>
  <si>
    <t>スペイン語 / , 1980. -- (海外旅行会話 ;4).</t>
  </si>
  <si>
    <t>08325780</t>
  </si>
  <si>
    <t>S808||K||5</t>
  </si>
  <si>
    <t>イタリア語 / , 1980. -- (海外旅行会話 ;5).</t>
  </si>
  <si>
    <t>08325781</t>
  </si>
  <si>
    <t>S808||K||6</t>
  </si>
  <si>
    <t>ロシア語 / , 1978. -- (海外旅行会話 ;6).</t>
  </si>
  <si>
    <t>08325783</t>
  </si>
  <si>
    <t>S808||K||8</t>
  </si>
  <si>
    <t>韓国語 / , 1983. -- (海外旅行会話 ;8).</t>
  </si>
  <si>
    <t>08325786</t>
  </si>
  <si>
    <t>S808||K||9</t>
  </si>
  <si>
    <t>広東語 / , 1983. -- (海外旅行会話 ;9).</t>
  </si>
  <si>
    <t>70000326</t>
  </si>
  <si>
    <t>S808||W</t>
  </si>
  <si>
    <t>タガログゴ /, 1975. -- (WORLD LANGUAGE SERIES).</t>
  </si>
  <si>
    <t>18908426</t>
  </si>
  <si>
    <t>S809.4||G||||J-06A-0841</t>
  </si>
  <si>
    <t>学術講演の英語スピーチに必要な慣用表現 / 小倉一浩編集責任. -- 普及版. -- 小倉書店, 1991. -- (聞き流し方式外国語暗記用テープ). t.</t>
  </si>
  <si>
    <t>18603301</t>
  </si>
  <si>
    <t>S809.4||G||||J-07B-579</t>
  </si>
  <si>
    <t>18804556</t>
  </si>
  <si>
    <t>S809.4||H</t>
  </si>
  <si>
    <t>話し方のテクニック : ビジネス用 / 話し方研究会 (監修), 1988.</t>
  </si>
  <si>
    <t>18804557</t>
  </si>
  <si>
    <t>話し方のテクニック : 個人用 / 話し方研究会 (監修), 1988.</t>
  </si>
  <si>
    <t>18408714</t>
  </si>
  <si>
    <t>S809.6||H</t>
  </si>
  <si>
    <t>HANDBOOK. PRESENTATION TECHNIQUES FOR INTERNATIONAL SCIENTIFIC MEETINGS : HOW TO DELIVER AN EFFECTIVE PRESENTATION IN ENGLISH. / (HESCO INTERNATIONAL). -- HESCO INTERNATIONAL, 1984.</t>
  </si>
  <si>
    <t>08203913</t>
  </si>
  <si>
    <t>S809.6||K</t>
  </si>
  <si>
    <t>公式の場に必要な決り文句 / 小倉一浩編集責任. -- 小倉書店, 1979. -- (聞き流し方式科学技術英語実力養成講座 . 国際会議・学会その他集会における聴く力,話す能力). t.</t>
  </si>
  <si>
    <t>08305748</t>
  </si>
  <si>
    <t>18404510</t>
  </si>
  <si>
    <t>討議・討論・交渉に必要な実践的表現 / 小倉一浩編集責任. -- 小倉書店, 1979. -- (聞き流し方式科学技術英語実力養成講座 . 国際会議・学会その他集会における聴く力,話す能力 ; 続). t.</t>
  </si>
  <si>
    <t>18603302</t>
  </si>
  <si>
    <t>S809.6||K||||J-07B-564</t>
  </si>
  <si>
    <t>国際会議・学会その他集会における聴く力,話す能力 : 討議・討論・交渉に必要な実践的表現 / [小倉書店] ; 続, 1985.</t>
  </si>
  <si>
    <t>19111501</t>
  </si>
  <si>
    <t>S809.6||K||||J-07B-579</t>
  </si>
  <si>
    <t>国際会議・学会その他集会における聴く力,話す能力 : 討議・討論・交渉に必要な実践的表現 / [小倉書店] ; 続, 1990. -- (聞き流し方式外国語暗記用テープ).</t>
  </si>
  <si>
    <t>18603303</t>
  </si>
  <si>
    <t>S809.6||K||1||J-07B-579</t>
  </si>
  <si>
    <t>国際会議・学会その他集会における聴く力,話す能力 : 公式の場に必要な決り文句 / [小倉書店] ; 1, 1985.</t>
  </si>
  <si>
    <t>18603304</t>
  </si>
  <si>
    <t>S809.6||K||2||J-07B-579</t>
  </si>
  <si>
    <t>国際会議・学会その他集会における聴く力,話す能力 : 公式の場に必要な決り文句 / [小倉書店] ; 2, 1986.</t>
  </si>
  <si>
    <t>19111500</t>
  </si>
  <si>
    <t>国際会議・学会その他集会における聴く力,話す能力 : 公式の場に必要な決り文句 / [小倉書店] ; Vol.2, 1979. -- (聞き流し方式外国語暗記用テープ).</t>
  </si>
  <si>
    <t>08305747</t>
  </si>
  <si>
    <t>S809.6||Z</t>
  </si>
  <si>
    <t>08201828</t>
  </si>
  <si>
    <t>18803358</t>
  </si>
  <si>
    <t>S809.9||M</t>
  </si>
  <si>
    <t>ラクラク・キーボード速修講座 : 英文タイプ / 増田 忠, 1987.</t>
  </si>
  <si>
    <t>19011801</t>
  </si>
  <si>
    <t>S810.7||D||1||J-07B-585</t>
  </si>
  <si>
    <t>大学生のための日本語 / 産能短期大学日本語教育研究室 (編) ; 第1巻, 1990. -- (目的別日本語教材シリーズ).</t>
  </si>
  <si>
    <t>19011802</t>
  </si>
  <si>
    <t>S810.7||D||2||J-07B-585</t>
  </si>
  <si>
    <t>大学生のための日本語 / 産能短期大学日本語教育研究室 (編) ; 第2巻, 1990. -- (目的別日本語教材シリーズ).</t>
  </si>
  <si>
    <t>19011803</t>
  </si>
  <si>
    <t>S810.7||D||3||J-07B-585</t>
  </si>
  <si>
    <t>大学生のための日本語 / 産能短期大学日本語教育研究室 (編) ; 第3巻, 1990. -- (目的別日本語教材シリーズ).</t>
  </si>
  <si>
    <t>19601672</t>
  </si>
  <si>
    <t>S810.7||R||1||J-07B-582</t>
  </si>
  <si>
    <t>手を動かす基本動作 / 金沢工業大学 (企画・制作). -- 金沢工業大学出版局, 19--. -- (留学生・技術研修生のための使える日本語 ;1).</t>
  </si>
  <si>
    <t>19510780</t>
  </si>
  <si>
    <t>S810.7||R||10||J-07B-582</t>
  </si>
  <si>
    <t>変化を表す表現 / 金沢工業大学 (企画・制作). -- 金沢工業大学出版局, 19--. -- (留学生・技術研修生のための使える日本語 ;10).</t>
  </si>
  <si>
    <t>19601673</t>
  </si>
  <si>
    <t>S810.7||R||2||J-07B-582</t>
  </si>
  <si>
    <t>ものを動かす基本動作 / 金沢工業大学 (企画・制作). -- 金沢工業大学出版局, 19--. -- (留学生・技術研修生のための使える日本語 ;2).</t>
  </si>
  <si>
    <t>19510775</t>
  </si>
  <si>
    <t>S810.7||R||3||J-07B-582</t>
  </si>
  <si>
    <t>ものの形を変える基本動作 / 金沢工業大学 (企画・制作). -- 金沢工業大学出版局, 19--. -- (留学生・技術研修生のための使える日本語 ;3).</t>
  </si>
  <si>
    <t>19510776</t>
  </si>
  <si>
    <t>S810.7||R||4||J-07B-582</t>
  </si>
  <si>
    <t>道具や手を使う動作 / 金沢工業大学 (企画・制作). -- 金沢工業大学出版局, 19--. -- (留学生・技術研修生のための使える日本語 ;4).</t>
  </si>
  <si>
    <t>19601674</t>
  </si>
  <si>
    <t>S810.7||R||5||J-07B-582</t>
  </si>
  <si>
    <t>水を使う動作 / 金沢工業大学 (企画・制作). -- 金沢工業大学出版局, 19--. -- (留学生・技術研修生のための使える日本語 ;5).</t>
  </si>
  <si>
    <t>19601675</t>
  </si>
  <si>
    <t>S810.7||R||6||J-07B-582</t>
  </si>
  <si>
    <t>火を使う動作・電気を使う動作 / 金沢工業大学 (企画・制作). -- 金沢工業大学出版局, 19--. -- (留学生・技術研修生のための使える日本語 ;6).</t>
  </si>
  <si>
    <t>19510777</t>
  </si>
  <si>
    <t>S810.7||R||7||J-07B-582</t>
  </si>
  <si>
    <t>目で見た性質・状態 / 金沢工業大学 (企画・制作). -- 金沢工業大学出版局, 19--. -- (留学生・技術研修生のための使える日本語 ;7).</t>
  </si>
  <si>
    <t>19510778</t>
  </si>
  <si>
    <t>S810.7||R||8||J-07B-582</t>
  </si>
  <si>
    <t>手でさわった性質・状態 / 金沢工業大学 (企画・制作). -- 金沢工業大学出版局, 19--. -- (留学生・技術研修生のための使える日本語 ;8).</t>
  </si>
  <si>
    <t>19510779</t>
  </si>
  <si>
    <t>S810.7||R||9||J-07B-582</t>
  </si>
  <si>
    <t>耳で聴いた性質・状態 : 擬音語 / 金沢工業大学 (企画・制作). -- 金沢工業大学出版局, 19--. -- (留学生・技術研修生のための使える日本語 ;9).</t>
  </si>
  <si>
    <t>18802212</t>
  </si>
  <si>
    <t>S810||E</t>
  </si>
  <si>
    <t>エクスプレス日本語 / 東京YMCA日本語科 (編), 1987.</t>
  </si>
  <si>
    <t>18702613</t>
  </si>
  <si>
    <t>S810||E||||J-06A-0844</t>
  </si>
  <si>
    <t>19005703</t>
  </si>
  <si>
    <t>S813.1||D</t>
  </si>
  <si>
    <t>電子広辞苑 / 新村 出 (編). -- 第3版 CD-ROM版, 1988. -- (NECパーソナルコンピュータ PC-9800シリーズ).</t>
  </si>
  <si>
    <t>19407895</t>
  </si>
  <si>
    <t>S813.1||D||||J-06A-0841</t>
  </si>
  <si>
    <t>電子広辞苑 : CD-ROM版 / 新村 出 (編). -- 第4版. -- 岩波書店, 1993.</t>
  </si>
  <si>
    <t>19911233</t>
  </si>
  <si>
    <t>S813.1||D||||J-06B-0700</t>
  </si>
  <si>
    <t>電子広辞苑 : CD-ROM版 / 新村 出 (編). -- 第5版. -- 岩波書店, 1998.</t>
  </si>
  <si>
    <t>19401239</t>
  </si>
  <si>
    <t>S813.1||H||||J-06A-0838</t>
  </si>
  <si>
    <t>光の辞典 Windows : 清水新国語辞典版 / [清水書院]. -- テグレット技術開発, 1993.</t>
  </si>
  <si>
    <t>19602972</t>
  </si>
  <si>
    <t>S813.1||I||||J-06A-0845</t>
  </si>
  <si>
    <t>岩波国語辞典 : CD-ROM / 西尾 実 | 岩淵 悦太郎 | 水谷 静夫 (編). -- 第5版. -- システムソフト, 1996. -- (システムソフト電子辞典シリーズ).</t>
  </si>
  <si>
    <t>19001245</t>
  </si>
  <si>
    <t>S813.1||K</t>
  </si>
  <si>
    <t>19204734</t>
  </si>
  <si>
    <t>S813.1||K||||J-06A-0844</t>
  </si>
  <si>
    <t>19208633</t>
  </si>
  <si>
    <t>S813.1||K||||J-06A-0846</t>
  </si>
  <si>
    <t>マック広辞苑 / 新村 出 (編). -- 第3版 CD-ROM版, 1991.</t>
  </si>
  <si>
    <t>19609921</t>
  </si>
  <si>
    <t>S813.1||K||||J-06A-0848</t>
  </si>
  <si>
    <t>広辞苑 : マルチメディア版 / 新村 出 (編). -- 第4版. -- 岩波書店, 1996.</t>
  </si>
  <si>
    <t>19510081</t>
  </si>
  <si>
    <t>S813.1||M||||J-06B-0698</t>
  </si>
  <si>
    <t>マック広辞苑 : CD-ROM版 / 新村 出 (編). -- 第4版. -- 岩波書店, 1995.</t>
  </si>
  <si>
    <t>19700069</t>
  </si>
  <si>
    <t>S813.1||S||||J-06A-0840</t>
  </si>
  <si>
    <t>スーパー大辞林 : CD-ROM / 三省堂編. -- 三省堂, 1996. w.</t>
  </si>
  <si>
    <t>19610378</t>
  </si>
  <si>
    <t>S813.1||S||||J-06B-0838</t>
  </si>
  <si>
    <t>19705828</t>
  </si>
  <si>
    <t>S813.2||K||||J-06A-0840</t>
  </si>
  <si>
    <t>漢ぺき君Ver.2.0 : for Windows95/NT : 最速!最強!漢字変換ソフト / [サンルイ・ワードバンク]. -- サンルイ・ワードバンク (発売), 1997.</t>
  </si>
  <si>
    <t>10301655</t>
  </si>
  <si>
    <t>S813.7||C||2003||J-06A-0849</t>
  </si>
  <si>
    <t>知恵蔵 : 朝日現代用語 ; 1998 - 2005. -- CD-ROM[版]. -- 朝日新聞社, 1998. w.</t>
  </si>
  <si>
    <t>19803020</t>
  </si>
  <si>
    <t>S813.7||C||98||J-06B-0718</t>
  </si>
  <si>
    <t>10200183</t>
  </si>
  <si>
    <t>S813.7||G||2002||J-06A-0842</t>
  </si>
  <si>
    <t>現代用語の基礎知識 / 深川章編 ; 1997 - 2003. -- 自由国民社, 1995. w.</t>
  </si>
  <si>
    <t>10301565</t>
  </si>
  <si>
    <t>S813.7||G||2003||J-06A-0838</t>
  </si>
  <si>
    <t>19803870</t>
  </si>
  <si>
    <t>S813||T||||J-06B-0699</t>
  </si>
  <si>
    <t>シソーラス活用辞典 / [アスク]. -- 改訂版. -- アスク, 1998.</t>
  </si>
  <si>
    <t>18803425</t>
  </si>
  <si>
    <t>S820.7||E</t>
  </si>
  <si>
    <t>エンジョイ中国語 / 日下 恒夫 | 西川 和男 (編著) ; 中級編, 1986.</t>
  </si>
  <si>
    <t>18803424</t>
  </si>
  <si>
    <t>S820.7||H</t>
  </si>
  <si>
    <t>中国語中級コース / 平井 勝利, 1988.</t>
  </si>
  <si>
    <t>18803422</t>
  </si>
  <si>
    <t>中国語初級コース / 平井 勝利, 1985.</t>
  </si>
  <si>
    <t>19510644</t>
  </si>
  <si>
    <t>S820.7||N||96/3</t>
  </si>
  <si>
    <t>NHKラジオ中国語講座 / NHK (編) ; 1996年3月. -- NHKサービスセンター, 1996.</t>
  </si>
  <si>
    <t>18803423</t>
  </si>
  <si>
    <t>S820.7||O</t>
  </si>
  <si>
    <t>中国語を学ぶ / 王 彦承 | 菱沼 透 ; 入門編, 1988.</t>
  </si>
  <si>
    <t>19400992</t>
  </si>
  <si>
    <t>S820.7||T||||J-07B-576</t>
  </si>
  <si>
    <t>中国語講座 基礎編 / 鄭 萍, 1993.</t>
  </si>
  <si>
    <t>19400990</t>
  </si>
  <si>
    <t>S820.7||T||1||J-07B-576</t>
  </si>
  <si>
    <t>中国語講座 基礎編 / 鄭 萍 ; 1, 1993.</t>
  </si>
  <si>
    <t>19400991</t>
  </si>
  <si>
    <t>S820.7||T||2||J-07B-576</t>
  </si>
  <si>
    <t>中国語講座 基礎編 / 鄭 萍 ; 2, 1993.</t>
  </si>
  <si>
    <t>91980642</t>
  </si>
  <si>
    <t>S820.79||C||||J-06B-0871</t>
  </si>
  <si>
    <t>中国語検定試験ヒアリング・テーブ : 3級・準2級 / [光生館] ; 第34回 1998年3月. -- 光生館, 1998.</t>
  </si>
  <si>
    <t>91980641</t>
  </si>
  <si>
    <t>中国語検定試験ヒアリング・テーブ : 準4級・4級 / [光生館] ; 第34回 1998年3月. -- 光生館, 1998.</t>
  </si>
  <si>
    <t>19703803</t>
  </si>
  <si>
    <t>S820||C||1||J-07B-583</t>
  </si>
  <si>
    <t>中国語、ここから始めよう / [ジャストシステム]. -- ジャストシステム, 1997. -- (中国語入門 ;1).</t>
  </si>
  <si>
    <t>19703804</t>
  </si>
  <si>
    <t>S820||C||2</t>
  </si>
  <si>
    <t>会話で覚える中国語 / [ジャストシステム]. -- ジャストシステム, 1997. -- (中国語入門 ;2).</t>
  </si>
  <si>
    <t>19703805</t>
  </si>
  <si>
    <t>S820||C||3</t>
  </si>
  <si>
    <t>会話で覚える中国語 / [ジャストシステム]. -- ジャストシステム, 1997. -- (中国語入門 ;3).</t>
  </si>
  <si>
    <t>19703806</t>
  </si>
  <si>
    <t>S820||C||4</t>
  </si>
  <si>
    <t>会話で覚える中国語 / [ジャストシステム]. -- ジャストシステム, 1997. -- (中国語入門 ;4).</t>
  </si>
  <si>
    <t>19703807</t>
  </si>
  <si>
    <t>S820||C||5</t>
  </si>
  <si>
    <t>中国語の発音 / [ジャストシステム]. -- ジャストシステム, 1997. -- (中国語入門 ;5).</t>
  </si>
  <si>
    <t>18802203</t>
  </si>
  <si>
    <t>S820||E</t>
  </si>
  <si>
    <t>エクスプレス中国語 / 榎本 英雄, 1988.</t>
  </si>
  <si>
    <t>18909994</t>
  </si>
  <si>
    <t>S821.1||C</t>
  </si>
  <si>
    <t>中国語発音教室 / 中国語友の会, 倉石武四郎編 ; テキスト・テープセット. -- 改訂版. -- 大修館書店, 1975.</t>
  </si>
  <si>
    <t>19607498</t>
  </si>
  <si>
    <t>S821.1||U||||J-07B-582</t>
  </si>
  <si>
    <t>中国語発音 / 上野 恵司 | 劉 力 ; 下集. -- 日光映像出版.</t>
  </si>
  <si>
    <t>19607497</t>
  </si>
  <si>
    <t>中国語発音 / 上野 恵司 | 劉 力 ; 上集. -- 日光映像出版.</t>
  </si>
  <si>
    <t>19311721</t>
  </si>
  <si>
    <t>S821.2||N||1||J-07B-583</t>
  </si>
  <si>
    <t>遙かなる漢字の旅 : 漢字誕生 / 日本放送協会 ; 1.</t>
  </si>
  <si>
    <t>19311722</t>
  </si>
  <si>
    <t>S821.2||N||2||J-07B-583</t>
  </si>
  <si>
    <t>遙かなる漢字の旅 : 書体の変遷 / 日本放送協会 ; 2.</t>
  </si>
  <si>
    <t>19311723</t>
  </si>
  <si>
    <t>S821.2||N||3||J-07B-583</t>
  </si>
  <si>
    <t>遙かなる漢字の旅 : 文字文化の将来 / 日本放送協会 ; 3.</t>
  </si>
  <si>
    <t>19804664</t>
  </si>
  <si>
    <t>S823||C||||J-06B-0838</t>
  </si>
  <si>
    <t>中日/日中統合辞典 : 国際版 : CD-ROM版 / [小学館]. -- 小学館, 1998.</t>
  </si>
  <si>
    <t>19707114</t>
  </si>
  <si>
    <t>S827.8||A||||J-07B-583</t>
  </si>
  <si>
    <t>中国語3秒会話 : 100のふれあい・200のフレーズ / 相原 茂. -- 朝日出版社, 1995. t.</t>
  </si>
  <si>
    <t>18803426</t>
  </si>
  <si>
    <t>S827.8||C</t>
  </si>
  <si>
    <t>中国旅行きまり文句 / 井上 隆一 [ほか], 1987.</t>
  </si>
  <si>
    <t>19510594</t>
  </si>
  <si>
    <t>S827.8||H</t>
  </si>
  <si>
    <t>好好好初級中国語 / [リンガフォン] ; カセット版. -- リンガフォン, 1994.</t>
  </si>
  <si>
    <t>08325784</t>
  </si>
  <si>
    <t>S827.8||Y</t>
  </si>
  <si>
    <t>やさしい中国語会話 / 張 世国, 1983.</t>
  </si>
  <si>
    <t>18802199</t>
  </si>
  <si>
    <t>S828.2||E</t>
  </si>
  <si>
    <t>エクスプレス上海語 / , 1987.</t>
  </si>
  <si>
    <t>18706803</t>
  </si>
  <si>
    <t>S828.2||E||||J-06A-0849</t>
  </si>
  <si>
    <t>18702616</t>
  </si>
  <si>
    <t>S829.1||H||||J-06A-0846</t>
  </si>
  <si>
    <t>エクスプレス朝鮮語 / 早川 嘉春, 1987.</t>
  </si>
  <si>
    <t>19510783</t>
  </si>
  <si>
    <t>S829.1||L</t>
  </si>
  <si>
    <t>リンガフォン韓国語コース / [Linguaphone Institute]. -- リンガフォン・ジャパン, 1994.</t>
  </si>
  <si>
    <t>08325785</t>
  </si>
  <si>
    <t>S829.1||S</t>
  </si>
  <si>
    <t>新やさしい韓国語 / 朴 煕泰, 1983.</t>
  </si>
  <si>
    <t>18706723</t>
  </si>
  <si>
    <t>S829.367||S</t>
  </si>
  <si>
    <t>実用タイ語会話 : 1日3時間学習90時間でタイ語をマスター! / 佐藤 正文 | ウティチャムノン, ワッタナー, 1987.</t>
  </si>
  <si>
    <t>18802683</t>
  </si>
  <si>
    <t>S829.57||O</t>
  </si>
  <si>
    <t>エクスプレストルコ語 / 大島直政著 ; : テキスト, カセットテープ, : カセットセット. -- 白水社, 1988.</t>
  </si>
  <si>
    <t>18904564</t>
  </si>
  <si>
    <t>S829.73||H</t>
  </si>
  <si>
    <t>ヘブライ語詩篇朗読テープ / ミルトス編集部 (編集・制作), 1989.</t>
  </si>
  <si>
    <t>18803802</t>
  </si>
  <si>
    <t>S829.76||H||||J-06A-0837</t>
  </si>
  <si>
    <t>アラビア語の初歩の初歩 : オール・イラスト / 平田 伊都子, 1985.</t>
  </si>
  <si>
    <t>18802026</t>
  </si>
  <si>
    <t>S829.76||I</t>
  </si>
  <si>
    <t>アラビア語入門 / 池田修著 ; [本体], カセットテープ. -- 岩波書店, 1976.</t>
  </si>
  <si>
    <t>18803803</t>
  </si>
  <si>
    <t>S829.76||S||||J-06A-0839</t>
  </si>
  <si>
    <t>アラビア語きまり文句 / Samir ′Abd-HamΛd Ibrahim | 平田 伊都子, 1986.</t>
  </si>
  <si>
    <t>19109892</t>
  </si>
  <si>
    <t>S829.8||H||||J-06A-0847</t>
  </si>
  <si>
    <t>やさしいネパール語の決まり文句 / 東谷 岩人, 1990. -- (南雲堂新書カセットテープ).</t>
  </si>
  <si>
    <t>18602128</t>
  </si>
  <si>
    <t>S829.8||I||||J-06B-0503</t>
  </si>
  <si>
    <t>基礎ネパール語 / 石井溥著 ; 小俣スシュマ協力. -- 大学書林, 1986.</t>
  </si>
  <si>
    <t>18702565</t>
  </si>
  <si>
    <t>S829.8||T||||J-06A-0850</t>
  </si>
  <si>
    <t>エクスプレスヒンディー語 / 田中敏雄, 町田和彦著 ; : テキスト, : カセットテープ, : カセットセット. -- 白水社, 1986.</t>
  </si>
  <si>
    <t>18802684</t>
  </si>
  <si>
    <t>S829.89||O</t>
  </si>
  <si>
    <t>エクスプレスパンジャービー語 / 岡口 典雄, 1988.</t>
  </si>
  <si>
    <t>00154038</t>
  </si>
  <si>
    <t>S830.5||E</t>
  </si>
  <si>
    <t>国際派就職事典'80 : 英語面接の上手な受け方 / アルク. -- アルク, 1980. -- (The English journal ; 別冊).</t>
  </si>
  <si>
    <t>19508728</t>
  </si>
  <si>
    <t>S830.7||A||||J-07B-581</t>
  </si>
  <si>
    <t>HEALTH WATCH / ARCARIO, PAUL. -- PRENTICE HALL REGENTS, 1994. -- (ABC NEWS INTERMEDIATE ESL VIDEO LIBRARY).</t>
  </si>
  <si>
    <t>08301184</t>
  </si>
  <si>
    <t>S830.7||A||1-4</t>
  </si>
  <si>
    <t>AN AUDIO VISUAL APPROACH TO LIVING ENGLISH &lt;UNITS 1-4&gt; / OHYAGI, HIROTO (ED.), 1980. -- (AN AUDIO VISUAL APPROACH TO LIVING ENGLISH).</t>
  </si>
  <si>
    <t>08301183</t>
  </si>
  <si>
    <t>S830.7||A||5-8</t>
  </si>
  <si>
    <t>AN AUDIO VISUAL APPROACH TO LIVING ENGLISH &lt;UNITS 5-8&gt; / OHYAGI, HIROTO (ED.), 1980. -- (AN AUDIO VISUAL APPROACH TO LIVING ENGLISH).</t>
  </si>
  <si>
    <t>08301185</t>
  </si>
  <si>
    <t>S830.7||A||9</t>
  </si>
  <si>
    <t>AN AUDIO VISUAL APPROACH TO LIVING ENGLISH &lt;UNITS 9&gt; / OHYAGI, HIROTO (ED.), 1980. -- (AN AUDIO VISUAL APPROACH TO LIVING ENGLISH).</t>
  </si>
  <si>
    <t>19400675</t>
  </si>
  <si>
    <t>S830.7||B||1/1||J-07B-573</t>
  </si>
  <si>
    <t>BUSINESS VENTURE / BARNARD, ROGER | CADY, JEFF ; 1(CASSETTE1). -- OXFORD UNIVERSITY PRESS, 1992.</t>
  </si>
  <si>
    <t>19400676</t>
  </si>
  <si>
    <t>S830.7||B||1/2||J-07B-573</t>
  </si>
  <si>
    <t>BUSINESS VENTURE / BARNARD, ROGER | CADY, JEFF ; 1(CASSETTE2). -- OXFORD UNIVERSITY PRESS, 1992.</t>
  </si>
  <si>
    <t>19101038</t>
  </si>
  <si>
    <t>S830.7||B||1||J-06A-0859</t>
  </si>
  <si>
    <t>WORD CRAFT / (THE BOOKSHELF, INC.) ; 1. -- THE BOOKSHELF, INC., 1991. -- (THE BERGEN EVANS VOCABULARY PROGRAM).</t>
  </si>
  <si>
    <t>19101039</t>
  </si>
  <si>
    <t>S830.7||B||2||J-06A-0859</t>
  </si>
  <si>
    <t>WORD CRAFT / (THE BOOKSHELF, INC.) ; 2. -- THE BOOKSHELF, INC., 1991. -- (THE BERGEN EVANS VOCABULARY PROGRAM).</t>
  </si>
  <si>
    <t>19101040</t>
  </si>
  <si>
    <t>S830.7||B||3||J-06A-0859</t>
  </si>
  <si>
    <t>WORD CRAFT / (THE BOOKSHELF, INC.) ; 3. -- THE BOOKSHELF, INC., 1991. -- (THE BERGEN EVANS VOCABULARY PROGRAM).</t>
  </si>
  <si>
    <t>19101041</t>
  </si>
  <si>
    <t>S830.7||B||4</t>
  </si>
  <si>
    <t>THE RAPID VOCABULARY DEVELOPMENT PROGRAM / (THE BOOKSHELF, INC.). -- THE BOOKSHELF, INC., 1991. -- (THE BERGEN EVANS VOCABULARY PROGRAM).</t>
  </si>
  <si>
    <t>19101042</t>
  </si>
  <si>
    <t>S830.7||B||5||J-06A-0859</t>
  </si>
  <si>
    <t>VOCAB / (THE BOOKSHELF, INC.). -- THE BOOKSHELF, INC., 1991. -- (THE BERGEN EVANS VOCABULARY PROGRAM).</t>
  </si>
  <si>
    <t>19410072</t>
  </si>
  <si>
    <t>S830.7||C</t>
  </si>
  <si>
    <t>CC-STUDY / (GAKKEN) ; 1-6. -- GAKKEN, 1976.</t>
  </si>
  <si>
    <t>18710649</t>
  </si>
  <si>
    <t>CHALLENGES : STUDENTS' BOOK. / ABBS, BRIAN | SEXTON, MALCOLM. -- LONGMAN, 1981.</t>
  </si>
  <si>
    <t>18710650</t>
  </si>
  <si>
    <t>CHALLENGES : TEACHER'S GUIDE. / CANDLIN, CHRISTOPHER N. | EDELHOFF, CHRISTOPH. -- LONGMAN, 1982.</t>
  </si>
  <si>
    <t>18701805</t>
  </si>
  <si>
    <t>アメリカ英語の音、文法、単語集、索引 / Linguaphone Institute. -- Linguaphone Institute, 1987. -- (CAN : Contemporary American English ninety days).</t>
  </si>
  <si>
    <t>18701806</t>
  </si>
  <si>
    <t>学習の手引 / Linguaphone Institute. -- Linguaphone Institute, 1987. -- (CAN : Contemporary American English ninety days).</t>
  </si>
  <si>
    <t>18701794</t>
  </si>
  <si>
    <t>S830.7||C||1</t>
  </si>
  <si>
    <t>CAN : CONTEMPORARY AMERICAN ENGLISH NINETY DAYS &lt;1: UNITS 1-8&gt; / LINGUAPHONE INSTITUTE. -- LINGUAPHONE INSTITUTE, 1980. -- (CAN : CONTEMPORARY AMERICAN ENGLISH NINETY DAYS).</t>
  </si>
  <si>
    <t>18701799</t>
  </si>
  <si>
    <t>CAN : CONTEMPORARY AMERICAN ENGLISH NINETY DAYS &lt;テキスト(1)&gt; / LINGUAPHONE INSTITUTE. -- LINGUAPHONE INSTITUTE, 1987. -- (CAN : CONTEMPORARY AMERICAN ENGLISH NINETY DAYS ;テキスト 1: Units 1-16).</t>
  </si>
  <si>
    <t>18701802</t>
  </si>
  <si>
    <t>CAN : Contemporary American English ninety days 〈解説書 1: Units 1-16〉 / Linguaphone Institute. -- Linguaphone Institute, 1987. -- (CAN : Contemporary American English ninety days ;カイセツ(1)).</t>
  </si>
  <si>
    <t>19410069</t>
  </si>
  <si>
    <t>S830.7||C||1,2,3</t>
  </si>
  <si>
    <t>MUGGSY "RAGE TO BURN" , PUNKY BREWSTER "PUNKY FINDS A HOME" . CALIFORNIA DEARMS / ガクシュウ ケンキュウシャ, 1976. -- (CC-STUDY).</t>
  </si>
  <si>
    <t>18701795</t>
  </si>
  <si>
    <t>S830.7||C||2</t>
  </si>
  <si>
    <t>CAN : CONTEMPORARY AMERICAN ENGLISH NINETY DAYS &lt;2: UNITS 9-20&gt; / LINGUAPHONE INSTITUTE. -- LINGUAPHONE INSTITUTE, 1980. -- (CAN : CONTEMPORARY AMERICAN ENGLISH NINETY DAYS).</t>
  </si>
  <si>
    <t>18701800</t>
  </si>
  <si>
    <t>CAN : CONTEMPORARY AMERICAN ENGLISH NINETY DAYS &lt;テキスト(2)&gt; / LINGUAPHONE INSTITUTE. -- LINGUAPHONE INSTITUTE, 1987. -- (CAN : CONTEMPORARY AMERICAN ENGLISH NINETY DAYS ;テキスト 2: Units 17-32).</t>
  </si>
  <si>
    <t>18701803</t>
  </si>
  <si>
    <t>CAN : Contemporary American English ninety days 〈解説書 2: Units 17-32〉 / Linguaphone Institute. -- Linguaphone Institute, 1987. -- (CAN : Contemporary American English ninety days ;カイセツ(2)).</t>
  </si>
  <si>
    <t>18701796</t>
  </si>
  <si>
    <t>S830.7||C||3</t>
  </si>
  <si>
    <t>CAN : CONTEMPORARY AMERICAN ENGLISH NINETY DAYS &lt;3: UNITS 21-32&gt; / LINGUAPHONE INSTITUTE. -- LINGUAPHONE INSTITUTE, 1980. -- (CAN : CONTEMPORARY AMERICAN ENGLISH NINETY DAYS).</t>
  </si>
  <si>
    <t>18701801</t>
  </si>
  <si>
    <t>CAN : CONTEMPORARY AMERICAN ENGLISH NINETY DAYS &lt;テキスト(3)&gt; / LINGUAPHONE INSTITUTE. -- LINGUAPHONE INSTITUTE, 1987. -- (CAN : CONTEMPORARY AMERICAN ENGLISH NINETY DAYS ;テキスト 3: Units 33-48).</t>
  </si>
  <si>
    <t>18701804</t>
  </si>
  <si>
    <t>CAN : Contemporary American English ninety days 〈解説書 3: Units 33-48〉 / Linguaphone Institute. -- Linguaphone Institute, 1987. -- (CAN : Contemporary American English ninety days ;カイセツ(3)).</t>
  </si>
  <si>
    <t>18701797</t>
  </si>
  <si>
    <t>S830.7||C||4</t>
  </si>
  <si>
    <t>CAN : CONTEMPORARY AMERICAN ENGLISH NINETY DAYS &lt;4: UNITS 33-44&gt; / LINGUAPHONE INSTITUTE. -- LINGUAPHONE INSTITUTE, 1980. -- (CAN : CONTEMPORARY AMERICAN ENGLISH NINETY DAYS).</t>
  </si>
  <si>
    <t>18701798</t>
  </si>
  <si>
    <t>S830.7||C||5</t>
  </si>
  <si>
    <t>CAN : CONTEMPORARY AMERICAN ENGLISH NINETY DAYS &lt;5: UNITS 45-48, ETC.&gt; / LINGUAPHONE INSTITUTE. -- LINGUAPHONE INSTITUTE, 1980. -- (CAN : CONTEMPORARY AMERICAN ENGLISH NINETY DAYS).</t>
  </si>
  <si>
    <t>19410071</t>
  </si>
  <si>
    <t>S830.7||C||6</t>
  </si>
  <si>
    <t>SHANNON'S DEAL / ガクシュウ ケンキュウシャ, 1990. -- (CC-STUDY).</t>
  </si>
  <si>
    <t>19009867</t>
  </si>
  <si>
    <t>S830.7||E</t>
  </si>
  <si>
    <t>Easy Listening : Tasks for Listening &amp; Communication Skills / [セイドー外国語研究所]. -- セイドー外国語研究所, 1990.</t>
  </si>
  <si>
    <t>18802934</t>
  </si>
  <si>
    <t>英検サクセスカセットブック : 実用英語検定2級 / 日本英語教育協会編 ; :セット. -- 日本英語教育協会, 1983. t.</t>
  </si>
  <si>
    <t>18712424</t>
  </si>
  <si>
    <t>S830.7||F</t>
  </si>
  <si>
    <t>FEN NEWSヒアリング訓練 / 渡辺 千秋 | 渡辺 和幸 (編), 1984.</t>
  </si>
  <si>
    <t>19808181</t>
  </si>
  <si>
    <t>S830.7||F||||J-06A-0815</t>
  </si>
  <si>
    <t>Headway video : elementary ; cassette 1 &amp; 2, Activity book, Video guide. -- Oxford University Press, 1994. -- (Oxford English video). v.</t>
  </si>
  <si>
    <t>19008746</t>
  </si>
  <si>
    <t>S830.7||F||1</t>
  </si>
  <si>
    <t>Firsthand access : English firsthand beginner's course / Marc Helgesen, Steven Brown, Ruth Venning ; development editor Michael Rost ; consulting editor Minoru Wada ; textbook - manual. -- Lingual House, 1990.</t>
  </si>
  <si>
    <t>19008747</t>
  </si>
  <si>
    <t>S830.7||F||2</t>
  </si>
  <si>
    <t>18405462</t>
  </si>
  <si>
    <t>S830.7||H</t>
  </si>
  <si>
    <t>STREAMLINE ENGLISH CONNECTIONS. / HARTLEY, BERNARD | VINEY, PETER. -- OXFORD UNIV. PR., 1983.</t>
  </si>
  <si>
    <t>18902637</t>
  </si>
  <si>
    <t>S830.7||I</t>
  </si>
  <si>
    <t>TIME無用!FENは聞くな : ケリー伊藤のPlain Englishのすすめ / 伊藤 ケリー (吹込), 1989. -- (ヴォイス・ライブラリー).</t>
  </si>
  <si>
    <t>08205607</t>
  </si>
  <si>
    <t>S830.7||J</t>
  </si>
  <si>
    <t>受験英語の訳し方講義 〈ラッセル編〉 / 野原 三郎, 1978. -- (受験英語の訳し方講義 ;ラツセルヘン).</t>
  </si>
  <si>
    <t>08205610</t>
  </si>
  <si>
    <t>受験英語の訳し方講義 〈オ-・ヘンリ-編〉 / 野原 三郎, 1978. -- (受験英語の訳し方講義 ;オ- ヘンリ-ヘン).</t>
  </si>
  <si>
    <t>08205609</t>
  </si>
  <si>
    <t>受験英語の訳し方講義 〈スタインベック編〉 / 野原 三郎, 1978. -- (受験英語の訳し方講義 ;スタインベツクヘン).</t>
  </si>
  <si>
    <t>18908378</t>
  </si>
  <si>
    <t>S830.7||K</t>
  </si>
  <si>
    <t>TOEIC Listening Comprehension Practice / 木村 恒夫, 1989.</t>
  </si>
  <si>
    <t>08212583</t>
  </si>
  <si>
    <t>S830.7||L</t>
  </si>
  <si>
    <t>リンガフオン ベイゴ チユウキユウ コ-ス = AMERICAN ENGLISH INTERMEDIATE COURSE / リンガフオン キヨウカイ, 1980.</t>
  </si>
  <si>
    <t>18806231</t>
  </si>
  <si>
    <t>リンガフオン ベイゴ シヨキユウ コ-ス = AMERICAN ENGLISH ELEMENTARY COURSE / リンガフオン キヨウカイ, 1986.</t>
  </si>
  <si>
    <t>18806232</t>
  </si>
  <si>
    <t>リンガフオン ベイゴ チユウキユウ コ-ス = AMERICAN ENGLISH INTERMEDIATE COURSE / リンガフオン キヨウカイ, 1983.</t>
  </si>
  <si>
    <t>18602116</t>
  </si>
  <si>
    <t>リンガフオン ベイゴ ジヨウキユウ コ-ス = ADVANCED AMERICAN ENGLISH COURSE / リンガフオン キヨウカイ, 1986.</t>
  </si>
  <si>
    <t>10009581</t>
  </si>
  <si>
    <t>S830.7||L||||J-06A-0813</t>
  </si>
  <si>
    <t>LAUGH AND LEARN WITH MR. BEAN = MR. BEAN ノ カイワ キヨウシツ / (MACMILLAN LANGUAGEHOUSE). -- MACMILLAN LANGUAGEHOUSE, 2001.</t>
  </si>
  <si>
    <t>19500047</t>
  </si>
  <si>
    <t>S830.7||L||1-5||J-06A-0813</t>
  </si>
  <si>
    <t>THE LOST SECRET / (BBC) ; 1-5. -- BBC, 1987.</t>
  </si>
  <si>
    <t>19500048</t>
  </si>
  <si>
    <t>S830.7||L||6-11||J-06A-0814</t>
  </si>
  <si>
    <t>THE LOST SECRET / (BBC) ; 6-11. -- BBC, 1986.</t>
  </si>
  <si>
    <t>18908380</t>
  </si>
  <si>
    <t>S830.7||M</t>
  </si>
  <si>
    <t>スピードリーディング / 森田勝之,吉田研作共著. -- 荒竹出版, 1985. t.</t>
  </si>
  <si>
    <t>18802021</t>
  </si>
  <si>
    <t>PRACTICE TESTS FOR THE TOEFL = トーフル タイサク モンダイシユウ / MASON, VICTOR W.. -- NELSON, 1983.</t>
  </si>
  <si>
    <t>18804225</t>
  </si>
  <si>
    <t>S830.7||N||88/10</t>
  </si>
  <si>
    <t>NHKラジオ上級・基礎英語 〈1988 10月〉 / NHK (編), 1988. -- (NHKラジオ上級・基礎英語 ;1988(10)).</t>
  </si>
  <si>
    <t>18806281</t>
  </si>
  <si>
    <t>S830.7||N||88/11</t>
  </si>
  <si>
    <t>NHKラジオ上級・基礎英語 〈1988 11月〉 / NHK (編), 1988. -- (NHKラジオ上級・基礎英語 ;1988(11)).</t>
  </si>
  <si>
    <t>18808089</t>
  </si>
  <si>
    <t>S830.7||N||88/12</t>
  </si>
  <si>
    <t>NHKラジオ上級・基礎英語 〈1988 12月〉 / NHK (編), 1988. -- (NHKラジオ上級・基礎英語 ;1988(12)).</t>
  </si>
  <si>
    <t>18800063</t>
  </si>
  <si>
    <t>S830.7||N||88/4</t>
  </si>
  <si>
    <t>NHKラジオ上級・基礎英語 〈1988 4月〉 / NHK (編), 1988. -- (NHKラジオ上級・基礎英語 ;1988( 4)).</t>
  </si>
  <si>
    <t>18800667</t>
  </si>
  <si>
    <t>S830.7||N||88/5</t>
  </si>
  <si>
    <t>NHKラジオ上級・基礎英語 〈1988 5月〉 / NHK (編), 1988. -- (NHKラジオ上級・基礎英語 ;1988( 5)).</t>
  </si>
  <si>
    <t>18801282</t>
  </si>
  <si>
    <t>S830.7||N||88/6</t>
  </si>
  <si>
    <t>NHKラジオ上級・基礎英語 〈1988 6月〉 / NHK (編), 1988. -- (NHKラジオ上級・基礎英語 ;1988( 6)).</t>
  </si>
  <si>
    <t>18802477</t>
  </si>
  <si>
    <t>S830.7||N||88/7</t>
  </si>
  <si>
    <t>NHKラジオ上級・基礎英語 〈1988 7月〉 / NHK (編), 1988. -- (NHKラジオ上級・基礎英語 ;1988( 7)).</t>
  </si>
  <si>
    <t>18803261</t>
  </si>
  <si>
    <t>S830.7||N||88/8</t>
  </si>
  <si>
    <t>NHKラジオ上級・基礎英語 〈1988 8月〉 / NHK (編), 1988. -- (NHKラジオ上級・基礎英語 ;1988( 8)).</t>
  </si>
  <si>
    <t>18803417</t>
  </si>
  <si>
    <t>S830.7||N||88/9</t>
  </si>
  <si>
    <t>NHKラジオ上級・基礎英語 〈1988 9月〉 / NHK (編), 1988. -- (NHKラジオ上級・基礎英語 ;1988( 9)).</t>
  </si>
  <si>
    <t>18810316</t>
  </si>
  <si>
    <t>S830.7||N||89/1</t>
  </si>
  <si>
    <t>NHKラジオ上級・基礎英語 〈1989 1月〉 / NHK (編), 1989. -- (NHKラジオ上級・基礎英語 ;1989( 1)).</t>
  </si>
  <si>
    <t>18907483</t>
  </si>
  <si>
    <t>S830.7||N||89/10</t>
  </si>
  <si>
    <t>NHKラジオ上級・基礎英語 〈1989 10月〉 / NHK (編), 1989. -- (NHKラジオ上級・基礎英語 ;1989(10)).</t>
  </si>
  <si>
    <t>18908292</t>
  </si>
  <si>
    <t>S830.7||N||89/11</t>
  </si>
  <si>
    <t>NHKラジオ上級・基礎英語 〈1989 11月〉 / NHK (編), 1989. -- (NHKラジオ上級・基礎英語 ;1989(11)).</t>
  </si>
  <si>
    <t>18908959</t>
  </si>
  <si>
    <t>S830.7||N||89/12</t>
  </si>
  <si>
    <t>NHKラジオ上級・基礎英語 〈1989 12月〉 / NHK (編), 1989. -- (NHKラジオ上級・基礎英語 ;1989(12)).</t>
  </si>
  <si>
    <t>18812108</t>
  </si>
  <si>
    <t>S830.7||N||89/2</t>
  </si>
  <si>
    <t>NHKラジオ上級・基礎英語 〈1989 2月〉 / NHK (編), 1989. -- (NHKラジオ上級・基礎英語 ;1989( 2)).</t>
  </si>
  <si>
    <t>18812957</t>
  </si>
  <si>
    <t>S830.7||N||89/3</t>
  </si>
  <si>
    <t>NHKラジオ上級・基礎英語 〈1989 3月〉 / NHK (編), 1989. -- (NHKラジオ上級・基礎英語 ;1989( 3)).</t>
  </si>
  <si>
    <t>18900053</t>
  </si>
  <si>
    <t>S830.7||N||89/4</t>
  </si>
  <si>
    <t>NHKラジオ上級・基礎英語 〈1989 4月〉 / NHK (編), 1989. -- (NHKラジオ上級・基礎英語 ;1989( 4)).</t>
  </si>
  <si>
    <t>18901203</t>
  </si>
  <si>
    <t>S830.7||N||89/5</t>
  </si>
  <si>
    <t>NHKラジオ上級・基礎英語 〈1989 5月〉 / NHK (編), 1989. -- (NHKラジオ上級・基礎英語 ;1989( 5)).</t>
  </si>
  <si>
    <t>18901491</t>
  </si>
  <si>
    <t>S830.7||N||89/6</t>
  </si>
  <si>
    <t>NHKラジオ上級・基礎英語 〈1989 6月〉 / NHK (編), 1989. -- (NHKラジオ上級・基礎英語 ;1989( 6)).</t>
  </si>
  <si>
    <t>18903667</t>
  </si>
  <si>
    <t>S830.7||N||89/7</t>
  </si>
  <si>
    <t>NHKラジオ上級・基礎英語 〈1989 7月〉 / NHK (編), 1989. -- (NHKラジオ上級・基礎英語 ;1989( 7)).</t>
  </si>
  <si>
    <t>18905446</t>
  </si>
  <si>
    <t>S830.7||N||89/8</t>
  </si>
  <si>
    <t>NHKラジオ上級・基礎英語 〈1989 8月〉 / NHK (編), 1989. -- (NHKラジオ上級・基礎英語 ;1989( 8)).</t>
  </si>
  <si>
    <t>18905674</t>
  </si>
  <si>
    <t>S830.7||N||89/9</t>
  </si>
  <si>
    <t>NHKラジオ上級・基礎英語 〈1989 9月〉 / NHK (編), 1989. -- (NHKラジオ上級・基礎英語 ;1989( 9)).</t>
  </si>
  <si>
    <t>19400674</t>
  </si>
  <si>
    <t>S830.7||O||1||J-06A-0945</t>
  </si>
  <si>
    <t>ON TRACK / OXFORD ENGLISH VIDEO ; 1. -- OXFORD UNIVERSITY PRESS, 1990.</t>
  </si>
  <si>
    <t>18601187</t>
  </si>
  <si>
    <t>S830.7||P</t>
  </si>
  <si>
    <t>DISCOVERY. / PEATY, DAVID. -- OXFORD UNIV. PR., 1984.</t>
  </si>
  <si>
    <t>19008596</t>
  </si>
  <si>
    <t>LISTEN CAREFULLY / RICHARDS, JACK C.. -- OXFORD UNIV. PR., 1990.</t>
  </si>
  <si>
    <t>19808418</t>
  </si>
  <si>
    <t>NEW INTERCHANGE / RICHARDS, JACK C. ; VIDEO : 1. -- CAMBRIDGE UNIVERSITY PRESS, 1997.</t>
  </si>
  <si>
    <t>19807783</t>
  </si>
  <si>
    <t>S830.7||R||||J-06A-0818</t>
  </si>
  <si>
    <t>INTERCHANGE / RICHARDS, JACK C. ; INTRO VIDEO : VHS NTSC. -- CAMBRIDGE UNIVERSITY PRESS, 1997.</t>
  </si>
  <si>
    <t>19310641</t>
  </si>
  <si>
    <t>S830.7||R||1</t>
  </si>
  <si>
    <t>PRIME TIME ENGLISH / ROST MICHAEL ; CASSETTE ONE, 1994.</t>
  </si>
  <si>
    <t>19200737</t>
  </si>
  <si>
    <t>Strategies in listening : tasks for listening development / Michael Rost, Munetsugu Uruno ; tape scripts and answer keys - : cassette 3. -- Lingual House, 1986.</t>
  </si>
  <si>
    <t>19310642</t>
  </si>
  <si>
    <t>S830.7||R||2</t>
  </si>
  <si>
    <t>PRIME TIME ENGLISH / ROST MICHAEL ; CASSETTE TWO, 1994.</t>
  </si>
  <si>
    <t>19200738</t>
  </si>
  <si>
    <t>19200739</t>
  </si>
  <si>
    <t>S830.7||R||3</t>
  </si>
  <si>
    <t>19011756</t>
  </si>
  <si>
    <t>S830.7||S</t>
  </si>
  <si>
    <t>コンピュータが選んだFEN NEWSキーワード1800 / 白野 伊津夫, 1989.</t>
  </si>
  <si>
    <t>18612337</t>
  </si>
  <si>
    <t>S830.7||S||1</t>
  </si>
  <si>
    <t>MASTER OF THE GAME &lt;1: 1- 6&gt; / SHELDON, SIDNEY. -- ACADEMY SHUPPAN SERVICE, 1986. -- (MASTER OF THE GAME).</t>
  </si>
  <si>
    <t>18903530</t>
  </si>
  <si>
    <t>S830.7||S||10||J-07B-571</t>
  </si>
  <si>
    <t>おはなしきかせて! : Big bird′s story time / Children′s Television Workshop, 1987. -- (Sesame Street Home Video ;10).</t>
  </si>
  <si>
    <t>18903531</t>
  </si>
  <si>
    <t>S830.7||S||11||J-07B-571</t>
  </si>
  <si>
    <t>カウントダウン・ショー : Count it higher / Children′s Television Workshop, 1988. -- (Sesame Street Home Video ;11).</t>
  </si>
  <si>
    <t>18903532</t>
  </si>
  <si>
    <t>S830.7||S||12||J-07B-573</t>
  </si>
  <si>
    <t>アルファベット・ゲーム : The Alphabet game / Children′s Television Workshop, 1988. -- (Sesame Street Home Video ;12).</t>
  </si>
  <si>
    <t>18903533</t>
  </si>
  <si>
    <t>S830.7||S||13||J-07B-573</t>
  </si>
  <si>
    <t>なかよしアーニーとバート : The best of Ernie and Bert / Children′s Television Workshop, 1988. -- (Sesame Street Home Video ;13).</t>
  </si>
  <si>
    <t>18903534</t>
  </si>
  <si>
    <t>S830.7||S||14||J-07B-573</t>
  </si>
  <si>
    <t>パーティーにあつまれ! : Big bird′s favorite party games / Children′s Television Workshop, 1988. -- (Sesame Street Home Video ;14).</t>
  </si>
  <si>
    <t>18702395</t>
  </si>
  <si>
    <t>S830.7||S||2</t>
  </si>
  <si>
    <t>DRIPPY : THE RUNAWAY RAINDROP &lt;2: 7-12&gt; / SHELDON, SIDNEY | SHELDON, MARY. -- ACADEMY SHUPPAN SERVICE, 1987. -- (DRIPPY : THE RUNAWAY RAINDROP).</t>
  </si>
  <si>
    <t>18612338</t>
  </si>
  <si>
    <t>MASTER OF THE GAME &lt;2: 7-12&gt; / SHELDON, SIDNEY. -- ACADEMY SHUPPAN SERVICE, 1986. -- (MASTER OF THE GAME).</t>
  </si>
  <si>
    <t>18903522</t>
  </si>
  <si>
    <t>S830.7||S||2||J-07B-576</t>
  </si>
  <si>
    <t>かぞえてみよう123(ワンツースリー) : Learning about numbers / Children′s Television Workshop, 1986. -- (Sesame Street Home Video ;2).</t>
  </si>
  <si>
    <t>18903524</t>
  </si>
  <si>
    <t>S830.7||S||4||J-07B-573</t>
  </si>
  <si>
    <t>いっしょにあそぼうゲームうた : Play-along games &amp; songs / Children′s Television Workshop, 1986. -- (Sesame Street Home Video ;4).</t>
  </si>
  <si>
    <t>18903525</t>
  </si>
  <si>
    <t>S830.7||S||5||J-07B-573</t>
  </si>
  <si>
    <t>じぶんのことしってる? : I′m glad I′m me / Children′s Television Workshop, 1986. -- (Sesame Street Home Video ;5).</t>
  </si>
  <si>
    <t>18903526</t>
  </si>
  <si>
    <t>S830.7||S||6||J-07B-573</t>
  </si>
  <si>
    <t>よくねむれるおはなし : Bedtime stories &amp; songs / Children′s Television Workshop, 1986. -- (Sesame Street Home Video ;6).</t>
  </si>
  <si>
    <t>18903527</t>
  </si>
  <si>
    <t>S830.7||S||7||J-07B-573</t>
  </si>
  <si>
    <t>元気に学校いくよ! : Getting ready for school / Children′s Television Workshop, 1987. -- (Sesame Street Home Video ;7).</t>
  </si>
  <si>
    <t>18903528</t>
  </si>
  <si>
    <t>S830.7||S||8||J-07B-571</t>
  </si>
  <si>
    <t>えいごでさんすう : Learning to add and subtract / Children′s Television Workshop, 1987. -- (Sesame Street Home Video ;8).</t>
  </si>
  <si>
    <t>18903529</t>
  </si>
  <si>
    <t>S830.7||S||9||J-07B-571</t>
  </si>
  <si>
    <t>みんなでうたおう! : Sing along / Children′s Television Workshop, 1987. -- (Sesame Street Home Video ;9).</t>
  </si>
  <si>
    <t>18811947</t>
  </si>
  <si>
    <t>S830.7||T</t>
  </si>
  <si>
    <t>TOEFL受験直前対策 : 実戦でモノにする4週間学習プログラム / [アルク], 1988.</t>
  </si>
  <si>
    <t>18908772</t>
  </si>
  <si>
    <t>TOEFLヒアリング完全対策 = Listening to TOEFL / [Educational Testing Service]. -- リンガフォン (販売), 1984.</t>
  </si>
  <si>
    <t>18908379</t>
  </si>
  <si>
    <t>TOEFL Listening Comprehension / 大友 賢二 | Stricherz, Gregory (編), 1989.</t>
  </si>
  <si>
    <t>18908381</t>
  </si>
  <si>
    <t>TOEFL基本問題集 : 基準点突破をめざして / 小川 富二 (編), 1989.</t>
  </si>
  <si>
    <t>18801542</t>
  </si>
  <si>
    <t>TOEIC完全学習プログラム : 確実に得点をアップする / [アルク], 1988.</t>
  </si>
  <si>
    <t>18908771</t>
  </si>
  <si>
    <t>TOEFL 実践模試 : Test kit 1 / Educational testing service. -- Educational testing service, 1980. t.</t>
  </si>
  <si>
    <t>19508729</t>
  </si>
  <si>
    <t>S830.7||T||||J-07B-580</t>
  </si>
  <si>
    <t>CULTURE WATCH / TOMALIN, BARRY. -- PRENTICE HALL REGENTS, 1995. -- (ABC NEWS INTERMEDIATE ESL VIDEO LIBRARY).</t>
  </si>
  <si>
    <t>19104819</t>
  </si>
  <si>
    <t>S830.7||U</t>
  </si>
  <si>
    <t>BETTER LISTENING : A LOWER SECONDARY LISTENING COURES / UNDERWOOD, MARY. -- OXFORD UNIV. PR., 1987.</t>
  </si>
  <si>
    <t>19008597</t>
  </si>
  <si>
    <t>S830.7||U||1</t>
  </si>
  <si>
    <t>BETTER LISTENING : A LOWER SECONDARY LISTENING COURES / UNDERWOOD, MARY ; 1. -- OXFORD UNIV. PR., 1985.</t>
  </si>
  <si>
    <t>18810292</t>
  </si>
  <si>
    <t>UNTER UNS / (BBC ENTERPRISES) ; PT. 1. -- BBC ENTERPRISES, 1983. -- (BBC VIDEO LIBRARY).</t>
  </si>
  <si>
    <t>18810293</t>
  </si>
  <si>
    <t>S830.7||U||2</t>
  </si>
  <si>
    <t>UNTER UNS / (BBC ENTERPRISES) ; PT. 2. -- BBC ENTERPRISES, 1983. -- (BBC VIDEO LIBRARY).</t>
  </si>
  <si>
    <t>19310989</t>
  </si>
  <si>
    <t>S830.7||V</t>
  </si>
  <si>
    <t>Main street / Peter Viney, Karen Viney, David P. Rein ; cassette 1, student book 1. -- Oxford University Press, 1993.</t>
  </si>
  <si>
    <t>18712405</t>
  </si>
  <si>
    <t>A WEEK BY THE SEA : STREAMLINE ENGLISH VIDEO. / VINEY, PETER | VINEY, KAREN. -- OXFORD UNIV. PR., 1987.</t>
  </si>
  <si>
    <t>18712406</t>
  </si>
  <si>
    <t>S830.7||V||1</t>
  </si>
  <si>
    <t>A WEEK BY THE SEA : STREAMLINE ENGLISH VIDEO / VINEY, PETER | VINEY, KAREN ; CASSETTE 1. -- OXFORD UNIV. PR., 1986.</t>
  </si>
  <si>
    <t>18712407</t>
  </si>
  <si>
    <t>S830.7||V||2</t>
  </si>
  <si>
    <t>A WEEK BY THE SEA : STREAMLINE ENGLISH VIDEO / VINEY, PETER | VINEY, KAREN ; CASSETTE 2. -- OXFORD UNIV. PR., 1986.</t>
  </si>
  <si>
    <t>18908255</t>
  </si>
  <si>
    <t>S830.7||Y</t>
  </si>
  <si>
    <t>やり直し英語4週間 : 学校英語120パーセント活用できる / [アルク], 1989. -- (アルク地球人ムック・カセットブックシリーズ).</t>
  </si>
  <si>
    <t>00132346</t>
  </si>
  <si>
    <t>S830.78||A</t>
  </si>
  <si>
    <t>American English course : written exercises. -- The Linguaphone Institute, 1971.</t>
  </si>
  <si>
    <t>00132347</t>
  </si>
  <si>
    <t>Linguaphone American English course. -- Linguaphone Institute, 19--. s.</t>
  </si>
  <si>
    <t>70000432</t>
  </si>
  <si>
    <t>AMERICAN ENGLISH COURSE. /. -- LINGUAPHONE INSTITUTE, 1971.</t>
  </si>
  <si>
    <t>19702506</t>
  </si>
  <si>
    <t>S830.79||A||||J-06A-0841</t>
  </si>
  <si>
    <t>TOEICスーパートレーニング730 / アスク講談社 (制作・著作). -- NECインターチャネル, 1995.</t>
  </si>
  <si>
    <t>19911491</t>
  </si>
  <si>
    <t>S830.79||A||||J-06B-0871</t>
  </si>
  <si>
    <t>TOEICスーパートレーニングプラス600 / アスク | テレビ東京 (制作・著作). -- アスク, 1998.</t>
  </si>
  <si>
    <t>19706805</t>
  </si>
  <si>
    <t>TOEIC入門らくらくパック : Listening,Reading / アスク講談社 | テレビ東京 (制作・著作). -- アスク講談社, 1996. -- (TOEIC入門CD-ROMシリーズ).</t>
  </si>
  <si>
    <t>18808291</t>
  </si>
  <si>
    <t>S830.79||E</t>
  </si>
  <si>
    <t>英検サクセス1級カセットブック : 実用英語検定 / 日本英語教育協会 (編), 1988.</t>
  </si>
  <si>
    <t>18807534</t>
  </si>
  <si>
    <t>英検2級の英語30週 : カプセルカード式 / 小林 薫 (監修), 1988.</t>
  </si>
  <si>
    <t>08325770</t>
  </si>
  <si>
    <t>英検1級合格カセット / 岩下 貢 [他], 1983.</t>
  </si>
  <si>
    <t>08325771</t>
  </si>
  <si>
    <t>英検2級合格ヒアリング・カセット / 石川 達朗 | Stricherz, Gregory | 新井 利邦 (編), 1984.</t>
  </si>
  <si>
    <t>08325773</t>
  </si>
  <si>
    <t>英検4級合格カセット / , 1983.</t>
  </si>
  <si>
    <t>19109542</t>
  </si>
  <si>
    <t>S830.79||E||||J-06A-0841</t>
  </si>
  <si>
    <t>英検サクセス準1級カセットブック : 実用英語検定 / 日本英語教育協会 (編), 1989.</t>
  </si>
  <si>
    <t>19108031</t>
  </si>
  <si>
    <t>英検2級(面接テスト) : シミュレーション / 日本英語教育協会 (編), 1987.</t>
  </si>
  <si>
    <t>91941140</t>
  </si>
  <si>
    <t>S830.79||O||||J-06B-0890</t>
  </si>
  <si>
    <t>英検2級合格プログラム20日 / 尾崎哲夫著. -- 三修社, 1993.</t>
  </si>
  <si>
    <t>19605736</t>
  </si>
  <si>
    <t>S830.79||P||||J-06B-0890</t>
  </si>
  <si>
    <t>CLIFFS TEST OF ENGLISH AS A FOREIGN LANGUAGE PREPARATION GUIDE / PYLE, MICHAEL A. | MUNOZ, MARY ELLEN. -- 5TH ED. -- CLIFFS NOTES, 1995.</t>
  </si>
  <si>
    <t>91000248</t>
  </si>
  <si>
    <t>S830.79||S||||J-06B-0889</t>
  </si>
  <si>
    <t>TOEFLリスニング / 出世 直衛. -- 荒竹出版, 1993. -- (ベーシックシリーズ).</t>
  </si>
  <si>
    <t>19605725</t>
  </si>
  <si>
    <t>S830.79||S||||J-06B-0890</t>
  </si>
  <si>
    <t>PREPARATION FOR THE TOEFL : TEST OF ENGLISH AS A FOREIGN LANGUAGE / SULLIVAN, PATRICIA NOBLE | ZHONG, GRACE YI QIU. -- 7TH ED. -- MACMILLAN, 1995.</t>
  </si>
  <si>
    <t>19605724</t>
  </si>
  <si>
    <t>S830.79||Z||||J-06B-0889</t>
  </si>
  <si>
    <t>TOEFL SUPERCOURSE / ZHONG, GRACE YI QIU | SULLIVAN, PATRICIA NOBLE. -- 3RD ED. -- MACMILLAN, 1995.</t>
  </si>
  <si>
    <t>18502817</t>
  </si>
  <si>
    <t>S830.8||E||||J-06A-0534</t>
  </si>
  <si>
    <t>ENGLISH IN MECHANICAL ENGINEERING. / GLENDINNING, ERIC H.. -- OXFORD UNIV. PR., 1984. -- (ENGLISH IN FOCUS).</t>
  </si>
  <si>
    <t>18502820</t>
  </si>
  <si>
    <t>ENGLISH IN WORKSHOP PRACTICE. / MOUNTFORD, ALAN. -- OXFORD UNIV. PR., 1978. -- (ENGLISH IN FOCUS).</t>
  </si>
  <si>
    <t>18502819</t>
  </si>
  <si>
    <t>S830.8||E||||J-06A-0537</t>
  </si>
  <si>
    <t>18502818</t>
  </si>
  <si>
    <t>S830.8||E||||J-06A-0542</t>
  </si>
  <si>
    <t>ENGLISH IN MECHANICAL ENGINEERING. / GLENDINNING, ERIC H.. -- OXFORD UNIV. PR., 1985. -- (ENGLISH IN FOCUS).</t>
  </si>
  <si>
    <t>00132419</t>
  </si>
  <si>
    <t>S830.8||J||15</t>
  </si>
  <si>
    <t>英会話の音法50 : 英会話の3要素:音.リズム.イントネーション / 東後勝明著. -- ジャパンタイムズ, 1977.</t>
  </si>
  <si>
    <t>19011971</t>
  </si>
  <si>
    <t>S830||E</t>
  </si>
  <si>
    <t>エクスプレス英(イギリス)語 / 早川 嘉春 | Snelling, John, 1990.</t>
  </si>
  <si>
    <t>19510647</t>
  </si>
  <si>
    <t>S830||E||96/3</t>
  </si>
  <si>
    <t>English Journal / アルク ; 1996年3月号. -- アルク, 1996.</t>
  </si>
  <si>
    <t>19704022</t>
  </si>
  <si>
    <t>S830||F||1||J-07B-572</t>
  </si>
  <si>
    <t>First time abroad : 初めての海外旅行 / [成美堂] ; Vol.1. -- 成美堂.</t>
  </si>
  <si>
    <t>19704023</t>
  </si>
  <si>
    <t>S830||F||2||J-07B-572</t>
  </si>
  <si>
    <t>First time abroad : 初めての海外旅行 / [成美堂] ; Vol.2. -- 成美堂.</t>
  </si>
  <si>
    <t>19704024</t>
  </si>
  <si>
    <t>S830||F||3||J-07B-572</t>
  </si>
  <si>
    <t>First time abroad : 初めての海外旅行 / [成美堂] ; Vol.3. -- 成美堂.</t>
  </si>
  <si>
    <t>19510781</t>
  </si>
  <si>
    <t>S830||L</t>
  </si>
  <si>
    <t>リンガフォン米語上級コース / [Linguaphone Institute]. -- リンガフォン・ジャパン, 1992.</t>
  </si>
  <si>
    <t>18702974</t>
  </si>
  <si>
    <t>S831.1||M</t>
  </si>
  <si>
    <t>エイゴ ノ オンヘンカ ガ ワカル ヒヤリング / ミズノ ミツル, 1987.</t>
  </si>
  <si>
    <t>18709936</t>
  </si>
  <si>
    <t>S831.1||S</t>
  </si>
  <si>
    <t>数・数式・記号及び図形の読み方と有機化合物名の発音 / [小倉書店], 1987.</t>
  </si>
  <si>
    <t>08224269</t>
  </si>
  <si>
    <t>SAY IT RIGHT! : PRONUNCIATION PRACTICE FOR JAPANESE STUDENTS. / TAYLOR, HARVEY M.. -- REGENTS PUB. CO., 1982.</t>
  </si>
  <si>
    <t>19708885</t>
  </si>
  <si>
    <t>S833.1||O||||J-06A-0861</t>
  </si>
  <si>
    <t>OXFORD ADVANCED LEARNER'S DICTIONARY : CD-ROM / (OXFORD UNIVERSITY PRESS). -- OXFORD UNIVERSITY PRESS, 1997.</t>
  </si>
  <si>
    <t>10104757</t>
  </si>
  <si>
    <t>S833.2||S||||J-06A-0853</t>
  </si>
  <si>
    <t>新和英大辞典. -- EPWING版. -- 研究社, 2001. w.</t>
  </si>
  <si>
    <t>19501640</t>
  </si>
  <si>
    <t>S833||E||||J-06B-0877</t>
  </si>
  <si>
    <t>英和・和英電索辞典 / 久保 正治. -- 技術評論社, 1995.</t>
  </si>
  <si>
    <t>19401240</t>
  </si>
  <si>
    <t>S833||H||||J-06A-0838</t>
  </si>
  <si>
    <t>光の辞典 Windows : パックス英和・和英辞典版 / [講談社]. -- テグレット技術開発, 1993.</t>
  </si>
  <si>
    <t>19706219</t>
  </si>
  <si>
    <t>S833||K||||J-06A-0842</t>
  </si>
  <si>
    <t>研究社新英和・和英中辞典. -- システムソフト, 1997. -- (システムソフト電子辞典シリーズ). w.</t>
  </si>
  <si>
    <t>19607452</t>
  </si>
  <si>
    <t>19604706</t>
  </si>
  <si>
    <t>S833||K||||J-06A-0850</t>
  </si>
  <si>
    <t>19607808</t>
  </si>
  <si>
    <t>S833||K||||J-07B-558</t>
  </si>
  <si>
    <t>19606427</t>
  </si>
  <si>
    <t>S833||R||||J-06A-0849</t>
  </si>
  <si>
    <t>研究社リーダーズ英和辞典 / 松田徳一郎編集代表. -- CD-ROM版. -- 研究社, 1996. w.</t>
  </si>
  <si>
    <t>19603185</t>
  </si>
  <si>
    <t>S833||S||||J-06A-0850</t>
  </si>
  <si>
    <t>新英和中辞典 ; 新和英中辞典 / [システムソフト]. -- システムソフト, 1996. -- (システムソフト電子辞典シリーズ).</t>
  </si>
  <si>
    <t>19805310</t>
  </si>
  <si>
    <t>S833||S||||J-06A-0851</t>
  </si>
  <si>
    <t>新英和・和英中辞典 : CD-ROM版 / [研究社]. -- 研究社, 1995.</t>
  </si>
  <si>
    <t>08325728</t>
  </si>
  <si>
    <t>S834.3||E</t>
  </si>
  <si>
    <t>英単語テ-プ基本活用 1000語水準―2000語水準 / , 1981.</t>
  </si>
  <si>
    <t>08325729</t>
  </si>
  <si>
    <t>S834.3||S||1</t>
  </si>
  <si>
    <t>3000語水準 / 西尾 孝 (監修), 1982. -- (水準別英単語テ-プ ;1).</t>
  </si>
  <si>
    <t>08325730</t>
  </si>
  <si>
    <t>S834.3||S||2</t>
  </si>
  <si>
    <t>4000語水準 / 西尾 孝 (監修), 1982. -- (水準別英単語テ-プ ;2).</t>
  </si>
  <si>
    <t>08325731</t>
  </si>
  <si>
    <t>S834.3||S||3</t>
  </si>
  <si>
    <t>5000語水準 / 西尾 孝 (監修), 1982. -- (水準別英単語テ-プ ;3).</t>
  </si>
  <si>
    <t>08325732</t>
  </si>
  <si>
    <t>S834.3||S||4</t>
  </si>
  <si>
    <t>6000語水準 / 西尾 孝 (監修), 1983. -- (水準別英単語テ-プ ;4).</t>
  </si>
  <si>
    <t>08325733</t>
  </si>
  <si>
    <t>S834.3||S||5</t>
  </si>
  <si>
    <t>7000語水準 / 西尾 孝 (監修), 1981. -- (水準別英単語テ-プ ;5).</t>
  </si>
  <si>
    <t>08325734</t>
  </si>
  <si>
    <t>S834.3||S||6</t>
  </si>
  <si>
    <t>8000語水準 / 西尾 孝 (監修), 1981. -- (水準別英単語テ-プ ;6).</t>
  </si>
  <si>
    <t>08325735</t>
  </si>
  <si>
    <t>S834.3||S||7</t>
  </si>
  <si>
    <t>9000語水準 / 西尾 孝 (監修), 1981. -- (水準別英単語テ-プ ;7).</t>
  </si>
  <si>
    <t>08325736</t>
  </si>
  <si>
    <t>S834.3||S||8</t>
  </si>
  <si>
    <t>10000語水準 / 西尾 孝 (監修), 1983. -- (水準別英単語テ-プ ;8).</t>
  </si>
  <si>
    <t>08325741</t>
  </si>
  <si>
    <t>S834.4||E||1</t>
  </si>
  <si>
    <t>英熟語・連語テ-プ 〈1 Level1 上巻〉 / 現代英語研究室, 1983. -- (英熟語・連語テ-プ ;1 LEVEL 1 1ジヨウカン).</t>
  </si>
  <si>
    <t>08325742</t>
  </si>
  <si>
    <t>S834.4||E||2</t>
  </si>
  <si>
    <t>英熟語・連語テ-プ 〈2 Level1 下巻〉 / 現代英語研究室, 1979. -- (英熟語・連語テ-プ ;2 LEVEL 1 3ゲカン).</t>
  </si>
  <si>
    <t>08325743</t>
  </si>
  <si>
    <t>S834.4||E||3</t>
  </si>
  <si>
    <t>英熟語・連語テ-プ 〈3 Level2 上巻〉 / 現代英語研究室, 1976. -- (英熟語・連語テ-プ ;3 LEVEL 2 1ジヨウカン).</t>
  </si>
  <si>
    <t>08325744</t>
  </si>
  <si>
    <t>S834.4||E||4</t>
  </si>
  <si>
    <t>英熟語・連語テ-プ 〈4 Level2 下巻〉 / 現代英語研究室, 1979. -- (英熟語・連語テ-プ ;4 LEVEL 2 3ゲカン).</t>
  </si>
  <si>
    <t>08325745</t>
  </si>
  <si>
    <t>S834.4||E||5</t>
  </si>
  <si>
    <t>英熟語・連語テ-プ 〈5 Level3 上巻〉 / 現代英語研究室, 1981. -- (英熟語・連語テ-プ ;5 LEVEL 3 1ジヨウカン).</t>
  </si>
  <si>
    <t>08325746</t>
  </si>
  <si>
    <t>S834.4||E||6</t>
  </si>
  <si>
    <t>英熟語・連語テ-プ 〈6 Level3 下巻〉 / 現代英語研究室, 1981. -- (英熟語・連語テ-プ ;6 LEVEL 3 3ゲカン).</t>
  </si>
  <si>
    <t>08325747</t>
  </si>
  <si>
    <t>S834.4||E||7</t>
  </si>
  <si>
    <t>英熟語・連語テ-プ 〈7 Level4 上巻〉 / 現代英語研究室, 1975. -- (英熟語・連語テ-プ ;7 LEVEL 4 1ジヨウカン).</t>
  </si>
  <si>
    <t>08325748</t>
  </si>
  <si>
    <t>S834.4||E||8</t>
  </si>
  <si>
    <t>英熟語・連語テ-プ 〈8 Level4 下巻〉 / 現代英語研究室, 1975. -- (英熟語・連語テ-プ ;8 LEVEL 4 3ゲカン).</t>
  </si>
  <si>
    <t>08303721</t>
  </si>
  <si>
    <t>S834.4||S||*</t>
  </si>
  <si>
    <t>社会人用実用熟語・慣用句とその活用 / 小倉 一浩 (編) ; 上巻, 1981.</t>
  </si>
  <si>
    <t>08303722</t>
  </si>
  <si>
    <t>S834.4||S||***</t>
  </si>
  <si>
    <t>社会人用実用熟語・慣用句とその活用 / 小倉 一浩 (編) ; 下巻, 1981.</t>
  </si>
  <si>
    <t>18703085</t>
  </si>
  <si>
    <t>S834||C</t>
  </si>
  <si>
    <t>TIME基礎語彙1000完全攻略作戦 : コンピューターが選んだ : この1冊で英文雑誌・新聞がスラスラ読める. -- アルク, 1987. -- (アルク地球人ムック . カセットブックシリーズ ; 13). t.</t>
  </si>
  <si>
    <t>18900251</t>
  </si>
  <si>
    <t>18902638</t>
  </si>
  <si>
    <t>S834||K</t>
  </si>
  <si>
    <t>海外ビジネス必携ボキャブラリー555 / 安田信託銀行人事教育部 (編), 1989. -- (カセットブックシリーズ).</t>
  </si>
  <si>
    <t>91971267</t>
  </si>
  <si>
    <t>S834||M||||J-06A-0852</t>
  </si>
  <si>
    <t>国際英語基本4000語 : 茅ケ崎方式 / 松山 薫 ; 単語テープ・和英編. -- 改訂新版. -- 茅ケ崎出版, 199-.</t>
  </si>
  <si>
    <t>91971266</t>
  </si>
  <si>
    <t>S834||M||||J-06A-0853</t>
  </si>
  <si>
    <t>国際英語基本4000語 : 茅ケ崎方式 / 松山 薫 ; 単語テープ・英和編. -- 改訂新版. -- 茅ケ崎出版, 199-.</t>
  </si>
  <si>
    <t>18701838</t>
  </si>
  <si>
    <t>S834||S</t>
  </si>
  <si>
    <t>新・ボキャビル大特訓 / [アルク], 1987.</t>
  </si>
  <si>
    <t>08305743</t>
  </si>
  <si>
    <t>新初級単語とその活用 : 音声による英語機能語の理解 / 日本科学技術英語研究会, 1978.</t>
  </si>
  <si>
    <t>08303718</t>
  </si>
  <si>
    <t>S834||S||*</t>
  </si>
  <si>
    <t>社会人用実用単語とその活用 / 小倉 一浩 (編) ; 上巻, 中巻, 下巻. -- 小倉書店, 1982. t.</t>
  </si>
  <si>
    <t>08303719</t>
  </si>
  <si>
    <t>S834||S||**</t>
  </si>
  <si>
    <t>08303720</t>
  </si>
  <si>
    <t>S834||S||***</t>
  </si>
  <si>
    <t>08303716</t>
  </si>
  <si>
    <t>S834||S||1</t>
  </si>
  <si>
    <t>社会人用高級実用語彙 / 日本科学技術英語研究会 ; 第1部, 1979.</t>
  </si>
  <si>
    <t>08303717</t>
  </si>
  <si>
    <t>S834||S||2</t>
  </si>
  <si>
    <t>社会人用高級実用語彙 / 日本科学技術英語研究会 ; 第2部, 1979.</t>
  </si>
  <si>
    <t>19306764</t>
  </si>
  <si>
    <t>S834||T||||J-06A-0856</t>
  </si>
  <si>
    <t>英単語ネットワーク : わかる覚える使える / 田中 茂範 ; 形容詞・編, 1993.</t>
  </si>
  <si>
    <t>91950867</t>
  </si>
  <si>
    <t>S834||T||||J-06A-0857</t>
  </si>
  <si>
    <t>英単語ネットワーク : わかる覚える使える / 田中 茂範 ; 前置詞編. -- アルク, 1993.</t>
  </si>
  <si>
    <t>19203142</t>
  </si>
  <si>
    <t>S835.1||T||||J-06A-0885</t>
  </si>
  <si>
    <t>Time基礎文法30日間完全攻略作戦 : 27の基本スタイルでみるみるタイムが読める. -- アルク, 1990. -- (アルク地球人ムック . カセットブックシリーズ ; 30). t.</t>
  </si>
  <si>
    <t>10105171</t>
  </si>
  <si>
    <t>S836||E</t>
  </si>
  <si>
    <t>School writing/real world. -- ジェムコ出版, 2001. -- (Gemco video library . English composition : writing for an audience series = 英作文 : スピーチ原稿の書き方 ; AN-EC01). v.</t>
  </si>
  <si>
    <t>10105172</t>
  </si>
  <si>
    <t>Reading as a writer. -- ジェムコ出版, 2001. -- (Gemco video library . English composition : writing for an audience series = 英作文 : スピーチ原稿の書き方 ; AN-EC04). v.</t>
  </si>
  <si>
    <t>10105173</t>
  </si>
  <si>
    <t>Organizing devices. -- ジェムコ出版, 2001. -- (Gemco video library . English composition : writing for an audience series = 英作文 : スピーチ原稿の書き方 ; AN-EC12). v.</t>
  </si>
  <si>
    <t>18500211</t>
  </si>
  <si>
    <t>S837.5||H||2||J-06A-0853</t>
  </si>
  <si>
    <t>ELEMENTARY STORIES FOR REPRODUCTION / HILL, L. A. ; 2. -- OXFORD UNIV. PR., 1984.</t>
  </si>
  <si>
    <t>19609929</t>
  </si>
  <si>
    <t>S837.5||K||||J-06A-0839</t>
  </si>
  <si>
    <t>コリャ英和! : Windows版英日翻訳ツール / [カテナ] ; Ver.1.1. -- カテナ, 1995.</t>
  </si>
  <si>
    <t>18404479</t>
  </si>
  <si>
    <t>S837.5||M||1-10</t>
  </si>
  <si>
    <t>MAGAZINE USA &lt;1-10&gt; / (LANGUAGE SERVICES), 1984. -- (MAGAZINE USA).</t>
  </si>
  <si>
    <t>18613815</t>
  </si>
  <si>
    <t>S837.7||B</t>
  </si>
  <si>
    <t>WUTHERING HEIGHTS. / BRONTE, EMILY. -- LINGUAPHONE INSTITUTE, 1986.</t>
  </si>
  <si>
    <t>18613819</t>
  </si>
  <si>
    <t>S837.7||C</t>
  </si>
  <si>
    <t>THE SPY WHO CAME IN FROM THE COLD. / CARRE, JOHN LE. -- LINGUAPHONE INSTITUTE, 1986.</t>
  </si>
  <si>
    <t>18613821</t>
  </si>
  <si>
    <t>ALICE IN WONDERLAND. / CARROLL, LEWIS. -- LINGUAPHONE INSTITUTE, 1986.</t>
  </si>
  <si>
    <t>19708000</t>
  </si>
  <si>
    <t>S837.7||C||3||J-07B-579</t>
  </si>
  <si>
    <t>ロンドンでの活躍 / 大八木廣人 [ほか] 編著. -- 成美堂, 1998. -- (カズン・ウィリアム = Cousin William ; ). v.</t>
  </si>
  <si>
    <t>18613820</t>
  </si>
  <si>
    <t>S837.7||D</t>
  </si>
  <si>
    <t>OLIVER TWIST. / DICKENS, CHARLES. -- LINGUAPHONE INSTITUTE, 1986.</t>
  </si>
  <si>
    <t>18613824</t>
  </si>
  <si>
    <t>A STUDY IN SCARLET. / DOYLE, ARTHUR CONAN. -- LINGUAPHONE INSTITUTE, 1986.</t>
  </si>
  <si>
    <t>18613822</t>
  </si>
  <si>
    <t>S837.7||G</t>
  </si>
  <si>
    <t>GRIMM'S FAIRY TALES. / GRIMM, JACOB | GRIMM, WILHELM. -- LINGUAPHONE INSTITUTE, 1986.</t>
  </si>
  <si>
    <t>18803291</t>
  </si>
  <si>
    <t>S837.7||G||1</t>
  </si>
  <si>
    <t>ダイヤモンド ミツユ ジケン / スズキ ヒデオ, 1986. -- (ゴフンカン ミステリー : ヒアリング アプローチ ;1).</t>
  </si>
  <si>
    <t>18803292</t>
  </si>
  <si>
    <t>S837.7||G||2</t>
  </si>
  <si>
    <t>ミリオネア サツジン ジケン / スズキ ヒデオ, 1986. -- (ゴフンカン ミステリー : ヒアリング アプローチ ;2).</t>
  </si>
  <si>
    <t>18803293</t>
  </si>
  <si>
    <t>S837.7||G||3</t>
  </si>
  <si>
    <t>パーテイー サツジン ジケン / スズキ ヒデオ, 1986. -- (ゴフンカン ミステリー : ヒアリング アプローチ ;3).</t>
  </si>
  <si>
    <t>18803295</t>
  </si>
  <si>
    <t>S837.7||G||5</t>
  </si>
  <si>
    <t>ドウクツ サツジン ジケン / スズキ ヒデオ, 1986. -- (ゴフンカン ミステリー : ヒアリング アプローチ ;5).</t>
  </si>
  <si>
    <t>18803296</t>
  </si>
  <si>
    <t>S837.7||G||6</t>
  </si>
  <si>
    <t>ハイウエー サツジン ジケン / スズキ ヒデオ, 1986. -- (ゴフンカン ミステリー : ヒアリング アプローチ ;6).</t>
  </si>
  <si>
    <t>18603492</t>
  </si>
  <si>
    <t>S837.7||H||5</t>
  </si>
  <si>
    <t>HEAR AMERICA SPEAK! : GRADED EXERCISES IN LISTENING COMPREHENSION. &lt;5&gt; / TAYLOR, HARVEY M.. -- MCGRAW-HILL BOOK CO. JAPAN, 1986. -- (HEAR AMERICA SPEAK! : GRADED EXERCISES IN LISTENING COMPREHENSION.).</t>
  </si>
  <si>
    <t>18613818</t>
  </si>
  <si>
    <t>S837.7||K</t>
  </si>
  <si>
    <t>THE JUNGLE BOOK. / KIPLING, RUDYARD. -- LINGUAPHONE INSTITUTE, 1986.</t>
  </si>
  <si>
    <t>18613823</t>
  </si>
  <si>
    <t>S837.7||L</t>
  </si>
  <si>
    <t>LADY CHATTERLEY'S LOVER. / LAWRENCE, D. H.. -- LINGUAPHONE INSTITUTE, 1986.</t>
  </si>
  <si>
    <t>18613816</t>
  </si>
  <si>
    <t>S837.7||M</t>
  </si>
  <si>
    <t>WHERE EAGLES DARE. / MACLEAN, ALISTAIR. -- LINGUAPHONE INSTITUTE, 1986.</t>
  </si>
  <si>
    <t>18613817</t>
  </si>
  <si>
    <t>S837.7||P</t>
  </si>
  <si>
    <t>DOCTOR ZHIVAGO. / PASTERNAK, BORIS. -- LINGUAPHONE INSTITUTE, 1986.</t>
  </si>
  <si>
    <t>10407014</t>
  </si>
  <si>
    <t>S837.7||R||3||J-07B-576</t>
  </si>
  <si>
    <t>Read and think ! : a reading strategies course / Ken Beatty ; 1 - 4. -- Pearson Education Asia Limited, 2004. t.</t>
  </si>
  <si>
    <t>19010080</t>
  </si>
  <si>
    <t>S837.7||S</t>
  </si>
  <si>
    <t>ELEMENTARY TASK LISTENING : STUDENT'S BOOK / STOKES, JACQUELINE ST CLAIR. -- CAMBRIDGE UNIV. PR., 1984.</t>
  </si>
  <si>
    <t>19708001</t>
  </si>
  <si>
    <t>S837.7||W||1||J-07B-576</t>
  </si>
  <si>
    <t>Watching TV commercials = TVコマーシャルに見る異文化 ; 1 : set - 2-2. -- 成美堂, 1998. v.</t>
  </si>
  <si>
    <t>18604645</t>
  </si>
  <si>
    <t>S837.8||A</t>
  </si>
  <si>
    <t>アメリカ日常語大特訓 / [アルク], 1986.</t>
  </si>
  <si>
    <t>91950752</t>
  </si>
  <si>
    <t>S837.8||A||||J-06A-0806</t>
  </si>
  <si>
    <t>起きてから寝るまで表現550 / Active English編集部編 ; 吉田研作監修・解説 ; [創刊編] - 日常生活篇 カセットセット. -- アルク, 1989.</t>
  </si>
  <si>
    <t>19100303</t>
  </si>
  <si>
    <t>S837.8||A||||J-06A-0807</t>
  </si>
  <si>
    <t>入門米会話決まり文句 / 秋山 登志之, 1986.</t>
  </si>
  <si>
    <t>91950936</t>
  </si>
  <si>
    <t>S837.8||A||||J-06A-0808</t>
  </si>
  <si>
    <t>起きてから寝るまで表現550 / Active English編集部 (編) ; キャンパス編, 1991.</t>
  </si>
  <si>
    <t>91951068</t>
  </si>
  <si>
    <t>S837.8||A||||J-06A-0812</t>
  </si>
  <si>
    <t>起きてから寝るまで英会話まるごと練習帳 / Active English編集部, 1993.</t>
  </si>
  <si>
    <t>91950937</t>
  </si>
  <si>
    <t>S837.8||A||||J-06A-0818</t>
  </si>
  <si>
    <t>起きてから寝るまで : 英会話口慣らし練習帳 / スピ-キングマラソン編集部 (編), 1992.</t>
  </si>
  <si>
    <t>91951067</t>
  </si>
  <si>
    <t>S837.8||A||||J-06A-0826</t>
  </si>
  <si>
    <t>起きてから寝るまで表現550 / Active English編集部 (編) ; 会社編, 1989.</t>
  </si>
  <si>
    <t>08325769</t>
  </si>
  <si>
    <t>S837.8||C</t>
  </si>
  <si>
    <t>チンモク オ ヤブル エイゴ : イブンカカン コミユニケ-シヨン ノ タメ ノ エイゴ トウロン / ツダ ユキオ, 1982.</t>
  </si>
  <si>
    <t>19504404</t>
  </si>
  <si>
    <t>S837.8||C||||J-07B-556</t>
  </si>
  <si>
    <t>ヒーロー : 靴をなくした天使 / [ソニー・ピクチャーズ・エンタテイメント]. -- ソニー・ピクチャーズ・エンタテイメント, 1994. -- (CINEX).</t>
  </si>
  <si>
    <t>19504411</t>
  </si>
  <si>
    <t>トッツィー / [ソニー・ピクチャーズ・エンタテイメント]. -- ソニー・ピクチャーズ・エンタテイメント, 1993. -- (CINEX).</t>
  </si>
  <si>
    <t>19200070</t>
  </si>
  <si>
    <t>ゴーストバスターズ / 戸田 奈津子 (監修), 1984. -- (Cinex).</t>
  </si>
  <si>
    <t>19504398</t>
  </si>
  <si>
    <t>ア・フュー・グッドメン / [ソニー・ピクチャーズ・エンタテイメント]. -- ソニー・ピクチャーズ・エンタテイメント, 1994. -- (CINEX).</t>
  </si>
  <si>
    <t>19504394</t>
  </si>
  <si>
    <t>ベスト・キッド / [ソニー・ピクチャーズ・エンタテイメント]. -- ソニー・ピクチャーズ・エンタテイメント, 1993. -- (CINEX).</t>
  </si>
  <si>
    <t>19504402</t>
  </si>
  <si>
    <t>サウス・キャロライナ : 愛と追憶の彼方 / [ソニー・ピクチャーズ・エンタテイメント]. -- ソニー・ピクチャーズ・エンタテイメント, 1993. -- (CINEX).</t>
  </si>
  <si>
    <t>19504399</t>
  </si>
  <si>
    <t>セント・エルモス・ファイアー / [ソニー・ピクチャーズ・エンタテイメント]. -- ソニー・ピクチャーズ・エンタテイメント, 1993. -- (CINEX).</t>
  </si>
  <si>
    <t>19504389</t>
  </si>
  <si>
    <t>スタンド・バイ・ミー / [ソニー・ピクチャーズ・エンタテイメント]. -- ソニー・ピクチャーズ・エンタテイメント, 1993. -- (CINEX).</t>
  </si>
  <si>
    <t>19504391</t>
  </si>
  <si>
    <t>マイ・ガール / [ソニー・ピクチャーズ・エンタテイメント]. -- ソニー・ピクチャーズ・エンタテイメント, 1993. -- (CINEX).</t>
  </si>
  <si>
    <t>19504392</t>
  </si>
  <si>
    <t>S837.8||C||||J-07B-557</t>
  </si>
  <si>
    <t>ワン・モア・タイム / エミール・アルドリーノ監督. -- ソニー・ピクチャーズエンタテインメント (発売), 199-. -- (CINEX : Cinema English exercise). v.</t>
  </si>
  <si>
    <t>19504400</t>
  </si>
  <si>
    <t>19504403</t>
  </si>
  <si>
    <t>愛しのロクサーヌ / [ソニー・ピクチャーズ・エンタテイメント]. -- ソニー・ピクチャーズ・エンタテイメント, 1993. -- (CINEX).</t>
  </si>
  <si>
    <t>19504407</t>
  </si>
  <si>
    <t>戦場の小さな天使たち / [ソニー・ピクチャーズ・エンタテイメント]. -- ソニー・ピクチャーズ・エンタテイメント, 1993. -- (CINEX).</t>
  </si>
  <si>
    <t>19504395</t>
  </si>
  <si>
    <t>招かざる客 / [ソニー・ピクチャーズ・エンタテイメント]. -- ソニー・ピクチャーズ・エンタテイメント, 1993. -- (CINEX).</t>
  </si>
  <si>
    <t>19504390</t>
  </si>
  <si>
    <t>「めぐり逢えたら」 / [ソニー・ピクチャーズ・エンタテイメント]. -- ソニー・ピクチャーズ・エンタテイメント, 1995. -- (CINEX).</t>
  </si>
  <si>
    <t>19504406</t>
  </si>
  <si>
    <t>フラットライナーズ / [ソニー・ピクチャーズ・エンタテイメント]. -- ソニー・ピクチャーズ・エンタテイメント, 1993. -- (CINEX).</t>
  </si>
  <si>
    <t>19504401</t>
  </si>
  <si>
    <t>追憶 / [ソニー・ピクチャーズ・エンタテイメント]. -- ソニー・ピクチャーズ・エンタテイメント, 1993. -- (CINEX).</t>
  </si>
  <si>
    <t>19504405</t>
  </si>
  <si>
    <t>マグノリアの花たち / [ソニー・ピクチャーズ・エンタテイメント]. -- ソニー・ピクチャーズ・エンタテイメント, 1993. -- (CINEX).</t>
  </si>
  <si>
    <t>19200054</t>
  </si>
  <si>
    <t>S837.8||C||||J-07B-558</t>
  </si>
  <si>
    <t>花嫁はエイリアン / 戸田 奈津子 (監修), 1988. -- (Cinex).</t>
  </si>
  <si>
    <t>19504410</t>
  </si>
  <si>
    <t>ガラスの動物園 / [ソニー・ピクチャーズ・エンタテイメント]. -- ソニー・ピクチャーズ・エンタテイメント, 1993. -- (CINEX).</t>
  </si>
  <si>
    <t>19504397</t>
  </si>
  <si>
    <t>ベイビー・トーク : リトル・ダイナマイツ / [ソニー・ピクチャーズ・エンタテイメント] ; 2. -- ソニー・ピクチャーズ・エンタテイメント, 1993. -- (CINEX).</t>
  </si>
  <si>
    <t>19504393</t>
  </si>
  <si>
    <t>サイレント・ボイス : 愛を虹にのせて / [ソニー・ピクチャーズ・エンタテイメント]. -- ソニー・ピクチャーズ・エンタテイメント, 1993. -- (CINEX).</t>
  </si>
  <si>
    <t>19504396</t>
  </si>
  <si>
    <t>ベイビー・トーク / [ソニー・ピクチャーズ・エンタテイメント]. -- ソニー・ピクチャーズ・エンタテイメント, 1993. -- (CINEX).</t>
  </si>
  <si>
    <t>19504408</t>
  </si>
  <si>
    <t>19504409</t>
  </si>
  <si>
    <t>S837.8||C||||J-07B-577</t>
  </si>
  <si>
    <t>アスデミー賞グレイテストモメント / [ソニー・ピクチャーズ・エンタテイメント] ; 1971-1991. -- ソニー・ピクチャーズ・エンタテイメント, 1993. -- (CINEX).</t>
  </si>
  <si>
    <t>19510782</t>
  </si>
  <si>
    <t>S837.8||E</t>
  </si>
  <si>
    <t>英語は度胸 : 実戦英会話 / [テレビ朝日]. -- テレビ朝日, 1992.</t>
  </si>
  <si>
    <t>18902071</t>
  </si>
  <si>
    <t>英会話ミニフレーズ : まるごと使える いきいき表現730 / The English Journal編集部 (編), 1989. -- (カセットブックシリーズ).</t>
  </si>
  <si>
    <t>18802365</t>
  </si>
  <si>
    <t>エイカイワ ハツシン ボキヤブラリー ゴヒヤク / アルク, 1988.</t>
  </si>
  <si>
    <t>18611966</t>
  </si>
  <si>
    <t>エイカイワ ニジユウシ カプセル : スグニ ヤクダツ ニチジヨウ カイワ ノ ケツテイバン / アルク, 1986.</t>
  </si>
  <si>
    <t>18609311</t>
  </si>
  <si>
    <t>英会話110番 〈日本紹介編〉 / 東後 勝明, 1982. -- (英会話110番 ;ニホンシ).</t>
  </si>
  <si>
    <t>18603004</t>
  </si>
  <si>
    <t>英会話110番 〈日常生活編〉 / 東後 勝明, 1978. -- (英会話110番 ;ニチジヨ).</t>
  </si>
  <si>
    <t>91941139</t>
  </si>
  <si>
    <t>S837.8||E||||J-06B-0877</t>
  </si>
  <si>
    <t>英会話使えるフレーズ1500 / ILCC (編著). -- 新星出版社, 1993.</t>
  </si>
  <si>
    <t>18704703</t>
  </si>
  <si>
    <t>S837.8||E||1||J-06A-0808</t>
  </si>
  <si>
    <t>英語は度胸 : 日商岩井・リンガフォンの実戦英会話講座 〈1 基礎編1〉 / 日商岩井 [ほか] (制作), 1987. -- (英語は度胸 : 日商岩井・リンガフォンの実戦英会話講座 ;1).</t>
  </si>
  <si>
    <t>18701436</t>
  </si>
  <si>
    <t>S837.8||E||1||J-06A-0941</t>
  </si>
  <si>
    <t>18701444</t>
  </si>
  <si>
    <t>S837.8||E||1-2||J-06A-0941</t>
  </si>
  <si>
    <t>英語は度胸 : 日商岩井・リンガフォンの実戦英会話講座 〈テキスト 1-2〉 / ごまソフト開発 [ほか] (編), 1987. -- (英語は度胸 : 日商岩井・リンガフォンの実戦英会話講座 ;テキスト(1)).</t>
  </si>
  <si>
    <t>18704704</t>
  </si>
  <si>
    <t>S837.8||E||2||J-06A-0806</t>
  </si>
  <si>
    <t>英語は度胸 : 日商岩井・リンガフォンの実戦英会話講座 〈2 基礎編2〉 / 日商岩井 [ほか] (制作), 1987. -- (英語は度胸 : 日商岩井・リンガフォンの実戦英会話講座 ;2).</t>
  </si>
  <si>
    <t>18701437</t>
  </si>
  <si>
    <t>S837.8||E||2||J-06A-0941</t>
  </si>
  <si>
    <t>18704705</t>
  </si>
  <si>
    <t>S837.8||E||3||J-06A-0815</t>
  </si>
  <si>
    <t>英語は度胸 : 日商岩井・リンガフォンの実戦英会話講座 〈3 応用編1〉 / 日商岩井 [ほか] (制作), 1987. -- (英語は度胸 : 日商岩井・リンガフォンの実戦英会話講座 ;3).</t>
  </si>
  <si>
    <t>18701438</t>
  </si>
  <si>
    <t>S837.8||E||3||J-06A-0941</t>
  </si>
  <si>
    <t>18701445</t>
  </si>
  <si>
    <t>S837.8||E||3-4||J-06A-0941</t>
  </si>
  <si>
    <t>英語は度胸 : 日商岩井・リンガフォンの実戦英会話講座 〈テキスト 3-4〉 / ごまソフト開発 [ほか] (編), 1987. -- (英語は度胸 : 日商岩井・リンガフォンの実戦英会話講座 ;テキスト(3)).</t>
  </si>
  <si>
    <t>18704706</t>
  </si>
  <si>
    <t>S837.8||E||4||J-06A-0810</t>
  </si>
  <si>
    <t>英語は度胸 : 日商岩井・リンガフォンの実戦英会話講座 〈4 応用編2〉 / 日商岩井 [ほか] (制作), 1987. -- (英語は度胸 : 日商岩井・リンガフォンの実戦英会話講座 ;4).</t>
  </si>
  <si>
    <t>18701439</t>
  </si>
  <si>
    <t>S837.8||E||4||J-06A-0941</t>
  </si>
  <si>
    <t>18704707</t>
  </si>
  <si>
    <t>S837.8||E||5||J-06A-0809</t>
  </si>
  <si>
    <t>英語は度胸 : 日商岩井・リンガフォンの実戦英会話講座 〈5 クロスカルチャー編1〉 / 日商岩井 [ほか] (制作), 1987. -- (英語は度胸 : 日商岩井・リンガフォンの実戦英会話講座 ;5).</t>
  </si>
  <si>
    <t>18701440</t>
  </si>
  <si>
    <t>S837.8||E||5||J-06A-0941</t>
  </si>
  <si>
    <t>18701446</t>
  </si>
  <si>
    <t>S837.8||E||5-6||J-06A-0941</t>
  </si>
  <si>
    <t>英語は度胸 : 日商岩井・リンガフォンの実戦英会話講座 〈テキスト 5-6〉 / ごまソフト開発 [ほか] (編), 1987. -- (英語は度胸 : 日商岩井・リンガフォンの実戦英会話講座 ;テキスト(5)).</t>
  </si>
  <si>
    <t>18704708</t>
  </si>
  <si>
    <t>S837.8||E||6||J-06A-0814</t>
  </si>
  <si>
    <t>英語は度胸 : 日商岩井・リンガフォンの実戦英会話講座 〈6 クロスカルチャー編2〉 / 日商岩井 [ほか] (制作), 1987. -- (英語は度胸 : 日商岩井・リンガフォンの実戦英会話講座 ;6).</t>
  </si>
  <si>
    <t>18701441</t>
  </si>
  <si>
    <t>S837.8||E||6||J-06A-0941</t>
  </si>
  <si>
    <t>18704709</t>
  </si>
  <si>
    <t>S837.8||E||7||J-06A-0815</t>
  </si>
  <si>
    <t>英語は度胸 : 日商岩井・リンガフォンの実戦英会話講座 〈7 仕上編1〉 / 日商岩井 [ほか] (制作), 1987. -- (英語は度胸 : 日商岩井・リンガフォンの実戦英会話講座 ;7).</t>
  </si>
  <si>
    <t>18701442</t>
  </si>
  <si>
    <t>S837.8||E||7||J-06A-0941</t>
  </si>
  <si>
    <t>18701447</t>
  </si>
  <si>
    <t>S837.8||E||7-8||J-06A-0941</t>
  </si>
  <si>
    <t>英語は度胸 : 日商岩井・リンガフォンの実戦英会話講座 〈テキスト 7-8〉 / ごまソフト開発 [ほか] (編), 1987. -- (英語は度胸 : 日商岩井・リンガフォンの実戦英会話講座 ;テキスト(7)).</t>
  </si>
  <si>
    <t>18704710</t>
  </si>
  <si>
    <t>S837.8||E||8||J-06A-0815</t>
  </si>
  <si>
    <t>英語は度胸 : 日商岩井・リンガフォンの実戦英会話講座 〈8 仕上編2〉 / 日商岩井 [ほか] (制作), 1987. -- (英語は度胸 : 日商岩井・リンガフォンの実戦英会話講座 ;8).</t>
  </si>
  <si>
    <t>18701443</t>
  </si>
  <si>
    <t>S837.8||E||8||J-06A-0941</t>
  </si>
  <si>
    <t>19106944</t>
  </si>
  <si>
    <t>S837.8||G</t>
  </si>
  <si>
    <t>外人を接待するための英会話 / [小倉書店], 1985. -- (聞き流し方式外国語暗記用テープ).</t>
  </si>
  <si>
    <t>18709937</t>
  </si>
  <si>
    <t>外人を接待するための英会話 : 聞き流し方式外国語暗記用テ-プ / [小倉書店], 1987.</t>
  </si>
  <si>
    <t>18609908</t>
  </si>
  <si>
    <t>S837.8||K</t>
  </si>
  <si>
    <t>国際学会・会議に役立つ英語表現 = English for international scientific meetings / ヘスコインターナショナル, 1984.</t>
  </si>
  <si>
    <t>18609907</t>
  </si>
  <si>
    <t>国際学会・会議のためのハンドブック : 英語による上手なプレゼンテーション ; [テキスト], 録音資料. -- ヘスコインターナショナル, 1984. s.</t>
  </si>
  <si>
    <t>18603672</t>
  </si>
  <si>
    <t>これだけで絶対話せる英会話基本スタイルブック / [アルク], 1986.</t>
  </si>
  <si>
    <t>18512195</t>
  </si>
  <si>
    <t>08325775</t>
  </si>
  <si>
    <t>口より頭を重視する英会話ゼミナ-ル / 小篠 敏明, 1983.</t>
  </si>
  <si>
    <t>08305744</t>
  </si>
  <si>
    <t>海外旅行,出張,短期滞在のための英会話力 / [小倉書店], 1982.</t>
  </si>
  <si>
    <t>18702324</t>
  </si>
  <si>
    <t>小林克也のアメリ缶 / カタログハウス [制作]. -- カタログハウス, 1987. t.</t>
  </si>
  <si>
    <t>19708844</t>
  </si>
  <si>
    <t>S837.8||K||||J-07B-587</t>
  </si>
  <si>
    <t>海外旅行旅のトラブル : 3か月英会話 / NHKエデュケーショナル (企画・制作). -- NHKエデュケーショナル, 199-. -- (NHKビデオ).</t>
  </si>
  <si>
    <t>19510784</t>
  </si>
  <si>
    <t>S837.8||L</t>
  </si>
  <si>
    <t>リンガフォンプラスイギリス英語 / [Linguaphone Institute]. -- リンガフォン・ジャパン, 1996.</t>
  </si>
  <si>
    <t>10104715</t>
  </si>
  <si>
    <t>S837.8||L||||J-06A-0809</t>
  </si>
  <si>
    <t>L.A.ビート : ビデオで視るロサンゼルス / Wayne I. Phillips [著]. -- 朝日出版社. v.</t>
  </si>
  <si>
    <t>19210633</t>
  </si>
  <si>
    <t>S837.8||M||1||J-06B-0890</t>
  </si>
  <si>
    <t>Macintoshパワーアップ英会話 ; 1:海外赴任編 - 4:トラブル編. -- アスキー, 1992.</t>
  </si>
  <si>
    <t>19210634</t>
  </si>
  <si>
    <t>S837.8||M||2||J-06B-0889</t>
  </si>
  <si>
    <t>18400853</t>
  </si>
  <si>
    <t>S837.8||M||3</t>
  </si>
  <si>
    <t>Modern English : an oral approach ; unit 2 : elementary course - charts and pistures. -- セイドー外国語研究所, 1975.</t>
  </si>
  <si>
    <t>18400854</t>
  </si>
  <si>
    <t>S837.8||M||4</t>
  </si>
  <si>
    <t>18804222</t>
  </si>
  <si>
    <t>S837.8||N||88/10</t>
  </si>
  <si>
    <t>NHKラジオ英語会話 〈1988 10月〉 / NHK (編), 1988. -- (NHKラジオ英語会話 ;1988(10)).</t>
  </si>
  <si>
    <t>18804223</t>
  </si>
  <si>
    <t>NHKテレビ英語会話I 〈1988 10月〉 / NHK (編), 1988. -- (NHKテレビ英語会話I ;1988(10)).</t>
  </si>
  <si>
    <t>18806315</t>
  </si>
  <si>
    <t>S837.8||N||88/11</t>
  </si>
  <si>
    <t>NHKラジオ英語会話 〈1988 11月〉 / NHK (編), 1988. -- (NHKラジオ英語会話 ;1988(11)).</t>
  </si>
  <si>
    <t>18806316</t>
  </si>
  <si>
    <t>NHKテレビ英語会話I 〈1988 11月〉 / NHK (編), 1988. -- (NHKテレビ英語会話I ;1988(11)).</t>
  </si>
  <si>
    <t>18808090</t>
  </si>
  <si>
    <t>S837.8||N||88/12</t>
  </si>
  <si>
    <t>NHKテレビ英語会話I 〈1988 12月〉 / NHK (編), 1988. -- (NHKテレビ英語会話I ;1988(12)).</t>
  </si>
  <si>
    <t>18808091</t>
  </si>
  <si>
    <t>NHKラジオ英語会話 〈1988 12月〉 / NHK (編), 1988. -- (NHKラジオ英語会話 ;1988(12)).</t>
  </si>
  <si>
    <t>18800025</t>
  </si>
  <si>
    <t>S837.8||N||88/4</t>
  </si>
  <si>
    <t>NHKテレビ英語会話I 〈1988 4月〉 / NHK (編), 1988. -- (NHKテレビ英語会話I ;1988( 4)).</t>
  </si>
  <si>
    <t>18800739</t>
  </si>
  <si>
    <t>S837.8||N||88/5</t>
  </si>
  <si>
    <t>NHKラジオ英語会話 〈1988 5月〉 / NHK (編), 1988. -- (NHKラジオ英語会話 ;1988( 5)).</t>
  </si>
  <si>
    <t>18800740</t>
  </si>
  <si>
    <t>NHKテレビ英語会話I 〈1988 5月〉 / NHK (編), 1988. -- (NHKテレビ英語会話I ;1988( 5)).</t>
  </si>
  <si>
    <t>18801280</t>
  </si>
  <si>
    <t>S837.8||N||88/6</t>
  </si>
  <si>
    <t>NHKテレビ英語会話I 〈1988 6月〉 / NHK (編), 1988. -- (NHKテレビ英語会話I ;1988( 6)).</t>
  </si>
  <si>
    <t>18801281</t>
  </si>
  <si>
    <t>NHKラジオ英語会話 〈1988 6月〉 / NHK (編), 1988. -- (NHKラジオ英語会話 ;1988( 6)).</t>
  </si>
  <si>
    <t>18802372</t>
  </si>
  <si>
    <t>S837.8||N||88/7</t>
  </si>
  <si>
    <t>NHKラジオ英語会話 〈1988 7月〉 / NHK (編), 1988. -- (NHKラジオ英語会話 ;1988( 7)).</t>
  </si>
  <si>
    <t>18802373</t>
  </si>
  <si>
    <t>NHKテレビ英語会話I 〈1988 7月〉 / NHK (編), 1988. -- (NHKテレビ英語会話I ;1988( 7)).</t>
  </si>
  <si>
    <t>18803258</t>
  </si>
  <si>
    <t>S837.8||N||88/8</t>
  </si>
  <si>
    <t>NHKテレビ英語会話I 〈1988 8月〉 / NHK (編), 1988. -- (NHKテレビ英語会話I ;1988( 8)).</t>
  </si>
  <si>
    <t>18803259</t>
  </si>
  <si>
    <t>NHKラジオ英語会話 〈1988 8月〉 / NHK (編), 1988. -- (NHKラジオ英語会話 ;1988( 8)).</t>
  </si>
  <si>
    <t>18803650</t>
  </si>
  <si>
    <t>S837.8||N||88/9</t>
  </si>
  <si>
    <t>NHKテレビ英語会話I 〈1988 9月〉 / NHK (編), 1988. -- (NHKテレビ英語会話I ;1988( 9)).</t>
  </si>
  <si>
    <t>18803649</t>
  </si>
  <si>
    <t>NHKラジオ英語会話 〈1988 9月〉 / NHK (編), 1988. -- (NHKラジオ英語会話 ;1988( 9)).</t>
  </si>
  <si>
    <t>18810313</t>
  </si>
  <si>
    <t>S837.8||N||89/1</t>
  </si>
  <si>
    <t>NHKテレビ英語会話I 〈1989 1月〉 / NHK (編), 1989. -- (NHKテレビ英語会話I ;1989( 1)).</t>
  </si>
  <si>
    <t>18810314</t>
  </si>
  <si>
    <t>NHKラジオ英語会話 〈1989 1月〉 / NHK (編), 1989. -- (NHKラジオ英語会話 ;1989( 1)).</t>
  </si>
  <si>
    <t>S837.8||N||89/10</t>
  </si>
  <si>
    <t>18906841</t>
  </si>
  <si>
    <t>NHKテレビ英語会話I 〈1989 10月〉 / NHK (編), 1989. -- (NHKテレビ英語会話I ;1989(10)).</t>
  </si>
  <si>
    <t>18908338</t>
  </si>
  <si>
    <t>S837.8||N||89/11</t>
  </si>
  <si>
    <t>NHKテレビ英語会話I 〈1989 11月〉 / NHK (編), 1989. -- (NHKテレビ英語会話I ;1989(11)).</t>
  </si>
  <si>
    <t>18908339</t>
  </si>
  <si>
    <t>NHKラジオ英語会話 〈1989 11月〉 / NHK (編), 1989. -- (NHKラジオ英語会話 ;1989(11)).</t>
  </si>
  <si>
    <t>18908960</t>
  </si>
  <si>
    <t>S837.8||N||89/12</t>
  </si>
  <si>
    <t>NHKラジオ英語会話 〈1989 12月〉 / NHK (編), 1989. -- (NHKラジオ英語会話 ;1989(12)).</t>
  </si>
  <si>
    <t>18908961</t>
  </si>
  <si>
    <t>NHKテレビ英語会話I 〈1989 12月〉 / NHK (編), 1989. -- (NHKテレビ英語会話I ;1989(12)).</t>
  </si>
  <si>
    <t>18811932</t>
  </si>
  <si>
    <t>S837.8||N||89/2</t>
  </si>
  <si>
    <t>NHKラジオ英語会話 〈1989 2月〉 / NHK (編), 1989. -- (NHKラジオ英語会話 ;1989( 2)).</t>
  </si>
  <si>
    <t>18811933</t>
  </si>
  <si>
    <t>NHKテレビ英語会話I 〈1989 2月〉 / NHK (編), 1989. -- (NHKテレビ英語会話I ;1989( 2)).</t>
  </si>
  <si>
    <t>18812973</t>
  </si>
  <si>
    <t>S837.8||N||89/3</t>
  </si>
  <si>
    <t>NHKテレビ英語会話I 〈1989 3月〉 / NHK (編), 1989. -- (NHKテレビ英語会話I ;1989( 3)).</t>
  </si>
  <si>
    <t>18812974</t>
  </si>
  <si>
    <t>NHKラジオ英語会話 〈1989 3月〉 / NHK (編), 1989. -- (NHKラジオ英語会話 ;1989( 3)).</t>
  </si>
  <si>
    <t>18900054</t>
  </si>
  <si>
    <t>S837.8||N||89/4</t>
  </si>
  <si>
    <t>NHKラジオ英語会話 〈1989 4月〉 / NHK (編), 1989. -- (NHKラジオ英語会話 ;1989( 4)).</t>
  </si>
  <si>
    <t>18900055</t>
  </si>
  <si>
    <t>NHKテレビ英語会話I 〈1989 4月〉 / NHK (編), 1989. -- (NHKテレビ英語会話I ;1989( 4)).</t>
  </si>
  <si>
    <t>18900736</t>
  </si>
  <si>
    <t>S837.8||N||89/5</t>
  </si>
  <si>
    <t>NHKテレビ英語会話I 〈1989 5月〉 / NHK (編), 1989. -- (NHKテレビ英語会話I ;1989( 5)).</t>
  </si>
  <si>
    <t>18900737</t>
  </si>
  <si>
    <t>NHKラジオ英語会話 〈1989 5月〉 / NHK (編), 1989. -- (NHKラジオ英語会話 ;1989( 5)).</t>
  </si>
  <si>
    <t>18901694</t>
  </si>
  <si>
    <t>S837.8||N||89/6</t>
  </si>
  <si>
    <t>NHKラジオ英語会話 〈1989 6月〉 / NHK (編), 1989. -- (NHKラジオ英語会話 ;1989( 6)).</t>
  </si>
  <si>
    <t>18901695</t>
  </si>
  <si>
    <t>NHKテレビ英語会話I 〈1989 6月〉 / NHK (編), 1989. -- (NHKテレビ英語会話I ;1989( 6)).</t>
  </si>
  <si>
    <t>18903748</t>
  </si>
  <si>
    <t>S837.8||N||89/7</t>
  </si>
  <si>
    <t>NHKテレビ英語会話I 〈1989 7月〉 / NHK (編), 1989. -- (NHKテレビ英語会話I ;1989( 7)).</t>
  </si>
  <si>
    <t>18903749</t>
  </si>
  <si>
    <t>NHKラジオ英語会話 〈1989 7月〉 / NHK (編), 1989. -- (NHKラジオ英語会話 ;1989( 7)).</t>
  </si>
  <si>
    <t>18905305</t>
  </si>
  <si>
    <t>S837.8||N||89/8</t>
  </si>
  <si>
    <t>NHKラジオ英語会話 〈1989 8月〉 / NHK (編), 1989. -- (NHKラジオ英語会話 ;1989( 8)).</t>
  </si>
  <si>
    <t>18905304</t>
  </si>
  <si>
    <t>NHKテレビ英語会話I 〈1989 8月〉 / NHK (編), 1989. -- (NHKテレビ英語会話I ;1989( 8)).</t>
  </si>
  <si>
    <t>18905675</t>
  </si>
  <si>
    <t>S837.8||N||89/9</t>
  </si>
  <si>
    <t>NHKテレビ英語会話I 〈1989 9月〉 / NHK (編), 1989. -- (NHKテレビ英語会話I ;1989( 9)).</t>
  </si>
  <si>
    <t>18905676</t>
  </si>
  <si>
    <t>NHKラジオ英語会話 〈1989 9月〉 / NHK (編), 1989. -- (NHKラジオ英語会話 ;1989( 9)).</t>
  </si>
  <si>
    <t>19510646</t>
  </si>
  <si>
    <t>S837.8||N||96/3</t>
  </si>
  <si>
    <t>NHKラジオ英会話入門 / NHK (編) ; 1996年3月. -- NHKサービスセンター, 1996.</t>
  </si>
  <si>
    <t>19510642</t>
  </si>
  <si>
    <t>NHKテレビやさしい英会話 / NHK (編) ; 1996年3月. -- NHKサ-ビスセンタ-, 1996.</t>
  </si>
  <si>
    <t>19510643</t>
  </si>
  <si>
    <t>NHKラジオ英会話 / NHK (編) ; 1996年3月, 1996.</t>
  </si>
  <si>
    <t>18609313</t>
  </si>
  <si>
    <t>S837.8||O</t>
  </si>
  <si>
    <t>ブラッシュアップ英会話 発音上達のキ-ポイント / 小川 邦彦, 1986.</t>
  </si>
  <si>
    <t>19410291</t>
  </si>
  <si>
    <t>S837.8||O||1||J-07B-584</t>
  </si>
  <si>
    <t>小川邦彦とマーシャのベストヒット英会話 / [NHKソフトウエア] ; 1. -- NHKソフトウエア, 1990.</t>
  </si>
  <si>
    <t>19410300</t>
  </si>
  <si>
    <t>S837.8||O||10||J-07B-578</t>
  </si>
  <si>
    <t>小川邦彦とマーシャのベストヒット英会話 / [NHKソフトウエア] ; 10. -- NHKソフトウエア, 1990.</t>
  </si>
  <si>
    <t>19410292</t>
  </si>
  <si>
    <t>S837.8||O||2||J-07B-578</t>
  </si>
  <si>
    <t>小川邦彦とマーシャのベストヒット英会話 / [NHKソフトウエア] ; 2. -- NHKソフトウエア, 1990.</t>
  </si>
  <si>
    <t>19410293</t>
  </si>
  <si>
    <t>S837.8||O||3||J-07B-578</t>
  </si>
  <si>
    <t>小川邦彦とマーシャのベストヒット英会話 / [NHKソフトウエア] ; 3. -- NHKソフトウエア, 1990.</t>
  </si>
  <si>
    <t>19410294</t>
  </si>
  <si>
    <t>S837.8||O||4||J-07B-578</t>
  </si>
  <si>
    <t>小川邦彦とマーシャのベストヒット英会話 / [NHKソフトウエア] ; 4. -- NHKソフトウエア, 1990.</t>
  </si>
  <si>
    <t>19410295</t>
  </si>
  <si>
    <t>S837.8||O||5||J-07B-578</t>
  </si>
  <si>
    <t>小川邦彦とマーシャのベストヒット英会話 / [NHKソフトウエア] ; 5. -- NHKソフトウエア, 1990.</t>
  </si>
  <si>
    <t>19410296</t>
  </si>
  <si>
    <t>S837.8||O||6||J-07B-578</t>
  </si>
  <si>
    <t>小川邦彦とマーシャのベストヒット英会話 / [NHKソフトウエア] ; 6. -- NHKソフトウエア, 1990.</t>
  </si>
  <si>
    <t>19410297</t>
  </si>
  <si>
    <t>S837.8||O||7||J-07B-578</t>
  </si>
  <si>
    <t>小川邦彦とマーシャのベストヒット英会話 / [NHKソフトウエア] ; 7. -- NHKソフトウエア, 1990.</t>
  </si>
  <si>
    <t>19410298</t>
  </si>
  <si>
    <t>S837.8||O||8||J-07B-578</t>
  </si>
  <si>
    <t>小川邦彦とマーシャのベストヒット英会話 / [NHKソフトウエア] ; 8. -- NHKソフトウエア, 1990.</t>
  </si>
  <si>
    <t>19410299</t>
  </si>
  <si>
    <t>S837.8||O||9||J-07B-578</t>
  </si>
  <si>
    <t>小川邦彦とマーシャのベストヒット英会話 / [NHKソフトウエア] ; 9. -- NHKソフトウエア, 1990.</t>
  </si>
  <si>
    <t>08305745</t>
  </si>
  <si>
    <t>S837.8||S</t>
  </si>
  <si>
    <t>新精選英会話基本の型と表現 / 小倉一浩編集責任. -- 小倉書店, 1978. t.</t>
  </si>
  <si>
    <t>08302356</t>
  </si>
  <si>
    <t>スーパーラーニング トラベル英会話 / 平井 富雄 (監修), 1983.</t>
  </si>
  <si>
    <t>18709930</t>
  </si>
  <si>
    <t>S837.8||S||1</t>
  </si>
  <si>
    <t>文化・教養・教育・スポーツ・レジャーに関する語彙 / [小倉書店], 1987. -- (社会人用常用単語とその活用 : 聞き流し方式外国語暗記用テープ ;1).</t>
  </si>
  <si>
    <t>19107248</t>
  </si>
  <si>
    <t>新初級単語とその活用 : 音声による英語機能語の理解 / 小倉一浩編集責任 ; [1], [2]. -- 普及版. -- 小倉書店, 1983. -- (聞き流し方式外国語暗記用テープ). t.</t>
  </si>
  <si>
    <t>19008565</t>
  </si>
  <si>
    <t>S837.8||S||1||J-07B-582</t>
  </si>
  <si>
    <t>NHK新英会話入門 = English conversation program ; 1 - 解説書. -- NHKサービスセンター, 1990. v.</t>
  </si>
  <si>
    <t>18709931</t>
  </si>
  <si>
    <t>S837.8||S||2</t>
  </si>
  <si>
    <t>都市・災害・犯罪・司法・報道に関する語彙 / [小倉書店], 1987. -- (社会人用常用単語とその活用 : 聞き流し方式外国語暗記用テープ ;2).</t>
  </si>
  <si>
    <t>19107249</t>
  </si>
  <si>
    <t>19008566</t>
  </si>
  <si>
    <t>S837.8||S||2||J-07B-582</t>
  </si>
  <si>
    <t>18709932</t>
  </si>
  <si>
    <t>S837.8||S||3</t>
  </si>
  <si>
    <t>国際・外交・国家・人種・軍事に関する語彙 / [小倉書店], 1987. -- (社会人用常用単語とその活用 : 聞き流し方式外国語暗記用テープ ;3).</t>
  </si>
  <si>
    <t>19008567</t>
  </si>
  <si>
    <t>S837.8||S||3||J-07B-582</t>
  </si>
  <si>
    <t>18709933</t>
  </si>
  <si>
    <t>S837.8||S||4</t>
  </si>
  <si>
    <t>政治・経済・金融・株式に関する語彙 / [小倉書店], 1987. -- (社会人用常用単語とその活用 : 聞き流し方式外国語暗記用テープ ;4).</t>
  </si>
  <si>
    <t>19008568</t>
  </si>
  <si>
    <t>S837.8||S||4||J-07B-582</t>
  </si>
  <si>
    <t>18709934</t>
  </si>
  <si>
    <t>S837.8||S||5</t>
  </si>
  <si>
    <t>産業・貿易・会社・商務・経営・人事・経理に関する語彙 / [小倉書店], 1987. -- (社会人用常用単語とその活用 : 聞き流し方式外国語暗記用テープ ;5).</t>
  </si>
  <si>
    <t>19008569</t>
  </si>
  <si>
    <t>S837.8||S||5||J-07B-582</t>
  </si>
  <si>
    <t>18709935</t>
  </si>
  <si>
    <t>S837.8||S||6</t>
  </si>
  <si>
    <t>日本文化の紹介に必要な語彙 / [小倉書店], 1987. -- (社会人用常用単語とその活用 : 聞き流し方式外国語暗記用テープ ;6).</t>
  </si>
  <si>
    <t>19008570</t>
  </si>
  <si>
    <t>S837.8||S||6||J-07B-582</t>
  </si>
  <si>
    <t>18609985</t>
  </si>
  <si>
    <t>S837.8||T</t>
  </si>
  <si>
    <t>エイカイワ ノ シウンテン / トウゴ カツアキ, 1985.</t>
  </si>
  <si>
    <t>18603422</t>
  </si>
  <si>
    <t>新英会話の公式 / 田崎 清忠, 1982.</t>
  </si>
  <si>
    <t>18603293</t>
  </si>
  <si>
    <t>ブリティッシュ英会話 / 東後 勝明 | Littlemore, Michael, 1986.</t>
  </si>
  <si>
    <t>18701174</t>
  </si>
  <si>
    <t>S837.8||W</t>
  </si>
  <si>
    <t>Whaddaya say? / Nina Weinstein著 ; [和訳解説書]. -- ランゲージ・サービス, 1982.</t>
  </si>
  <si>
    <t>18701175</t>
  </si>
  <si>
    <t>WHATTAYA HEAR? : LISTENING STRATEGIES AND CULTURE THROUGH AMERICAN JOKES. / WEINSTEIN, NINA. -- LANGUAGE SERVICES, 1986.</t>
  </si>
  <si>
    <t>18701176</t>
  </si>
  <si>
    <t>WHATTAYA MEAN? : WHEN TO USE FORMAL AND EVERYDAY ENGLISH. / WEINSTEIN, NINA. -- LANGUAGE SERVICES, 1983.</t>
  </si>
  <si>
    <t>18601186</t>
  </si>
  <si>
    <t>CROSSTALK. / WEBSTER, MEGAN | CASTANON, LIBBY. -- OXFORD UNIV. PR., 1980.</t>
  </si>
  <si>
    <t>18600374</t>
  </si>
  <si>
    <t>S837.8||Y</t>
  </si>
  <si>
    <t>日常会話のヒアリング : もっと自由にもっと楽しく / [アルク], 1986.</t>
  </si>
  <si>
    <t>19111494</t>
  </si>
  <si>
    <t>S837||B</t>
  </si>
  <si>
    <t>BASICS IN LISTENING / (LINGUAL HOUSE). -- LINGUAL HOUSE, 1985.</t>
  </si>
  <si>
    <t>19603827</t>
  </si>
  <si>
    <t>S837||D||||J-06A-0848</t>
  </si>
  <si>
    <t>Round the World in Eighty Days / [DYNED International]. -- ダインエド ジャパン, 1995. -- (Dynamic Classics).</t>
  </si>
  <si>
    <t>19603825</t>
  </si>
  <si>
    <t>S837||D||||J-06A-0856</t>
  </si>
  <si>
    <t>A Christmas Carol / [DYNED International]. -- ダインエド ジャパン, 1995. -- (Dynamic Classics).</t>
  </si>
  <si>
    <t>19603824</t>
  </si>
  <si>
    <t>S837||D||||J-06A-0858</t>
  </si>
  <si>
    <t>Alice in wonderland / [DYNED International]. -- ダインエド ジャパン, 1995. -- (Dynamic Classics).</t>
  </si>
  <si>
    <t>19603826</t>
  </si>
  <si>
    <t>Robin Hood / [DYNED International]. -- ダインエド ジャパン, 1995. -- (Dynamic Classics).</t>
  </si>
  <si>
    <t>18901666</t>
  </si>
  <si>
    <t>S837||E</t>
  </si>
  <si>
    <t>英語ヒアリングバイブル : ヒアリングの悩み、まるごと解決. -- アルク, 1989. -- (アルク地球人ムック ; 01 . カセットブックシリーズ ; 21).</t>
  </si>
  <si>
    <t>18511095</t>
  </si>
  <si>
    <t>エイゴ ヒアリング ダイ トツクン : ゼロ カラ スタ-ト / アルク, 1985.</t>
  </si>
  <si>
    <t>19210702</t>
  </si>
  <si>
    <t>S837||E||||J-06A-0865</t>
  </si>
  <si>
    <t>英語ヒアリング大特訓 : ゼロからスタート!. -- アルク, 1985. -- (別冊The English journal . カセットブックシリーズ ; 02). t.</t>
  </si>
  <si>
    <t>18800891</t>
  </si>
  <si>
    <t>S837||E||1</t>
  </si>
  <si>
    <t>エイジ シンブン オ キク / ジヤパン タイムズ ; 1, 1987.</t>
  </si>
  <si>
    <t>18702567</t>
  </si>
  <si>
    <t>S837||E||2</t>
  </si>
  <si>
    <t>エイジ シンブン オ キク / ジヤパン タイムズ ; 2, 1987.</t>
  </si>
  <si>
    <t>18702568</t>
  </si>
  <si>
    <t>S837||E||3</t>
  </si>
  <si>
    <t>エイジ シンブン オ キク / ジヤパン タイムズ ; 3, 1987.</t>
  </si>
  <si>
    <t>19705265</t>
  </si>
  <si>
    <t>S837||F||||J-06B-0888</t>
  </si>
  <si>
    <t>英会話 / Fairfield Language Technologies (開発). -- 大沢商会, 1996. -- (アラかんたん).</t>
  </si>
  <si>
    <t>18700716</t>
  </si>
  <si>
    <t>S837||H</t>
  </si>
  <si>
    <t>ヒアリング スピ-キング サンシユウカン ダイ トツクン : カラダ ガ オボエル エイゴ / アルク, 1986.</t>
  </si>
  <si>
    <t>08325753</t>
  </si>
  <si>
    <t>S837||H||1</t>
  </si>
  <si>
    <t>ヒアリングの演習 〈1 初級編〉 / 高本 捨三郎 | 大井上 滋, 1983. -- (ヒアリングの演習 ;1 シヨキユウヘン).</t>
  </si>
  <si>
    <t>08325761</t>
  </si>
  <si>
    <t>ヒアリングの入門 〈1〉 / 須賀 照雄 | 渡部 十二郎 (編), 1982. -- (ヒアリングの入門 ;1).</t>
  </si>
  <si>
    <t>08325762</t>
  </si>
  <si>
    <t>S837||H||2</t>
  </si>
  <si>
    <t>ヒアリングの入門 〈2〉 / 須賀 照雄 | 渡部 十二郎 (編), 1981. -- (ヒアリングの入門 ;2).</t>
  </si>
  <si>
    <t>08325754</t>
  </si>
  <si>
    <t>ヒアリングの演習 〈2 初級編〉 / 高本 捨三郎 | 大井上 滋, 1980. -- (ヒアリングの演習 ;2 シヨキユウヘン).</t>
  </si>
  <si>
    <t>08325763</t>
  </si>
  <si>
    <t>S837||H||3</t>
  </si>
  <si>
    <t>ヒアリングの入門 〈3〉 / 須賀 照雄 | 渡部 十二郎 (編), 1982. -- (ヒアリングの入門 ;3).</t>
  </si>
  <si>
    <t>08325755</t>
  </si>
  <si>
    <t>ヒアリングの演習 〈3 中級編〉 / 高本 捨三郎 | 大井上 滋, 1983. -- (ヒアリングの演習 ;3 チユウキユウヘン).</t>
  </si>
  <si>
    <t>08325764</t>
  </si>
  <si>
    <t>S837||H||4</t>
  </si>
  <si>
    <t>ヒアリングの入門 〈4〉 / 須賀 照雄 | 渡部 十二郎 (編), 1981. -- (ヒアリングの入門 ;4).</t>
  </si>
  <si>
    <t>08325756</t>
  </si>
  <si>
    <t>ヒアリングの演習 〈4 中級編〉 / 高本 捨三郎 | 大井上 滋, 1981. -- (ヒアリングの演習 ;4 チユウキユウヘン).</t>
  </si>
  <si>
    <t>08325757</t>
  </si>
  <si>
    <t>S837||H||5</t>
  </si>
  <si>
    <t>ヒアリングの演習 〈5 上級編〉 / 高本 捨三郎 | 大井上 滋, 1980. -- (ヒアリングの演習 ;5 ジヨウキユウヘン).</t>
  </si>
  <si>
    <t>08325758</t>
  </si>
  <si>
    <t>S837||H||6</t>
  </si>
  <si>
    <t>ヒアリングの演習 〈6 上級編〉 / 高本 捨三郎 | 大井上 滋, 1980. -- (ヒアリングの演習 ;6 ジヨウキユウヘン).</t>
  </si>
  <si>
    <t>19510599</t>
  </si>
  <si>
    <t>S837||M</t>
  </si>
  <si>
    <t>さらば宇宙戦艦ヤマト : 愛の戦士たち / 松本 零士 (監督・総設定). -- リンガフォン・ジャパン (発売), 1995. -- (Linguaphone video comic theater).</t>
  </si>
  <si>
    <t>19510600</t>
  </si>
  <si>
    <t>名探偵ホームズ : 海底の財宝 / 宮崎 駿 (監督). -- リンガフォン・ジャパン (発売), 1994. -- (Linguaphone video comic theater).</t>
  </si>
  <si>
    <t>19510601</t>
  </si>
  <si>
    <t>ルパン三世カリオストロの城 / 宮崎 駿 (監督) ; モンキーパンチ (原作). -- リンガフォン・ジャパン (発売), 1994. -- (Linguaphone video comic theater).</t>
  </si>
  <si>
    <t>08301821</t>
  </si>
  <si>
    <t>S837||R||1</t>
  </si>
  <si>
    <t>Readings &amp; conversations ; 1, 2. -- ランゲージ・サービス, 1977.</t>
  </si>
  <si>
    <t>08301822</t>
  </si>
  <si>
    <t>S837||R||2</t>
  </si>
  <si>
    <t>19900354</t>
  </si>
  <si>
    <t>S837||Y||6||J-06A-0801</t>
  </si>
  <si>
    <t>テレビニュースで学ぶ英語 / 山根 繁 | Yamane, Kathleen ; 6. -- 金星堂, 1998.</t>
  </si>
  <si>
    <t>19011127</t>
  </si>
  <si>
    <t>S840.7||A</t>
  </si>
  <si>
    <t>Alles Gute! : Ein deutscher Fernsehsprachkurs / von Ralf A. Baltzer und Dieter Strauss ; Begleitbuch, Lese- und Arbeitsbuch, Audiocassette A zum Begleitbuch. -- Langenscheidt, 1989.</t>
  </si>
  <si>
    <t>18909498</t>
  </si>
  <si>
    <t>ALLES GUTE! : EIN DEUTSCHER FERNSEHSPRACHKURS, BEGLEITBUCH / BALTZER, RALF A. | STRAUSS, DIETER. -- LANGENSCHEIDT, 1989.</t>
  </si>
  <si>
    <t>18909499</t>
  </si>
  <si>
    <t>S840.7||A||1</t>
  </si>
  <si>
    <t>Alles Gute! : a German course for television : curso de alemán por televisión / eine Produktion: Inter Nationes [und] Goethe-Institut ; 1 - 6. -- Langenscheidt, 19--. v.</t>
  </si>
  <si>
    <t>18909500</t>
  </si>
  <si>
    <t>S840.7||A||2</t>
  </si>
  <si>
    <t>18909501</t>
  </si>
  <si>
    <t>S840.7||A||3</t>
  </si>
  <si>
    <t>18909502</t>
  </si>
  <si>
    <t>S840.7||A||4</t>
  </si>
  <si>
    <t>18909503</t>
  </si>
  <si>
    <t>S840.7||A||5</t>
  </si>
  <si>
    <t>18909504</t>
  </si>
  <si>
    <t>S840.7||A||6</t>
  </si>
  <si>
    <t>19001247</t>
  </si>
  <si>
    <t>S840.7||C</t>
  </si>
  <si>
    <t>CLAUDIA UND PETER : 12 LEKTIONEN DEUTSCH FUER FORTGESCHRITTENCE / (VERLAG FUER DEUTSCH). -- VERLAG FUER DEUTSCH, 1990. -- (VHS/NTSC-BESTELL).</t>
  </si>
  <si>
    <t>19400136</t>
  </si>
  <si>
    <t>S840.7||D</t>
  </si>
  <si>
    <t>ドイツ語技能検定試験聞き取り試験シミュレーション / エグモント・ヘルメル (吹き込み) ; 4級. -- 朝日出版社, 199-.</t>
  </si>
  <si>
    <t>19400137</t>
  </si>
  <si>
    <t>ドイツ語技能検定試験聞き取り試験シミュレーション / エグモント・ヘルメル (吹き込み) ; 3級. -- 朝日出版社, 199-.</t>
  </si>
  <si>
    <t>18611932</t>
  </si>
  <si>
    <t>S840.7||D||||J-06A-0952</t>
  </si>
  <si>
    <t>Deutsch direkt! : a combined BBC radio and television course for beginners in German / course consultant John Trim ; language adviser Katrin Kohl ; radio producer Iris Sprankling ; television producer Maddalena Fagandini ; cource book, notes for teachers. -- British Broadcasting Corporation, 1985.</t>
  </si>
  <si>
    <t>18611931</t>
  </si>
  <si>
    <t>DEUTSCH DIREKT! &lt;GUIDE FOR TEACHERS&gt; / WIGHTMAN, MARGARET. -- BRITISH BROADCASTING CORP., 1985. -- (DEUTSCH DIREKT!).</t>
  </si>
  <si>
    <t>18613876</t>
  </si>
  <si>
    <t>S840.7||D||||J-07B-444</t>
  </si>
  <si>
    <t>18614516</t>
  </si>
  <si>
    <t>18812731</t>
  </si>
  <si>
    <t>S840.7||D||1</t>
  </si>
  <si>
    <t>MARTIN : VIDEO. / (VERLAG FUER DEUTSCH). -- VERLAG FUER DEUTSCH, 1989. -- (DEUTSCH FUER JUNGE LEUTE).</t>
  </si>
  <si>
    <t>18505286</t>
  </si>
  <si>
    <t>NHKドイツ語入門 : Deutsch Lernen Deutschland Kennenlernen / 早川東三著 ; 1 München I - : テキスト. -- 日本放送出版協会, 1985. v.</t>
  </si>
  <si>
    <t>18611910</t>
  </si>
  <si>
    <t>S840.7||D||1||J-06A-0943</t>
  </si>
  <si>
    <t>DEUTSCH DIREKT &lt;PT. 1&gt; / BBC ENTERPRISES. -- RENTACOLOR JAPAN, 1985. -- (DEUTSCH DIREKT).</t>
  </si>
  <si>
    <t>18505295</t>
  </si>
  <si>
    <t>S840.7||D||10</t>
  </si>
  <si>
    <t>18611919</t>
  </si>
  <si>
    <t>S840.7||D||10||J-06A-0946</t>
  </si>
  <si>
    <t>DEUTSCH DIREKT &lt;PT. 10&gt; / BBC ENTERPRISES. -- RENTACOLOR JAPAN, 1985. -- (DEUTSCH DIREKT).</t>
  </si>
  <si>
    <t>18505296</t>
  </si>
  <si>
    <t>S840.7||D||11</t>
  </si>
  <si>
    <t>18611920</t>
  </si>
  <si>
    <t>S840.7||D||11||J-06A-0948</t>
  </si>
  <si>
    <t>DEUTSCH DIREKT &lt;PT. 11&gt; / BBC ENTERPRISES. -- RENTACOLOR JAPAN, 1985. -- (DEUTSCH DIREKT).</t>
  </si>
  <si>
    <t>18505297</t>
  </si>
  <si>
    <t>S840.7||D||12</t>
  </si>
  <si>
    <t>18611921</t>
  </si>
  <si>
    <t>S840.7||D||12||J-06A-0944</t>
  </si>
  <si>
    <t>DEUTSCH DIREKT &lt;PT. 12&gt; / BBC ENTERPRISES. -- RENTACOLOR JAPAN, 1985. -- (DEUTSCH DIREKT).</t>
  </si>
  <si>
    <t>18505298</t>
  </si>
  <si>
    <t>S840.7||D||13</t>
  </si>
  <si>
    <t>18611930</t>
  </si>
  <si>
    <t>S840.7||D||1-3||J-06A-0942</t>
  </si>
  <si>
    <t>DEUTSCH DIREKT &lt;1-3&gt; / BBC. -- BRITISH BROADCASTING CORP., 1985. -- (DEUTSCH DIREKT).</t>
  </si>
  <si>
    <t>18611922</t>
  </si>
  <si>
    <t>S840.7||D||13||J-06A-0944</t>
  </si>
  <si>
    <t>DEUTSCH DIREKT &lt;PT. 13&gt; / BBC ENTERPRISES. -- RENTACOLOR JAPAN, 1985. -- (DEUTSCH DIREKT).</t>
  </si>
  <si>
    <t>18505299</t>
  </si>
  <si>
    <t>S840.7||D||14</t>
  </si>
  <si>
    <t>18611923</t>
  </si>
  <si>
    <t>S840.7||D||14||J-06A-0943</t>
  </si>
  <si>
    <t>DEUTSCH DIREKT &lt;PT. 14&gt; / BBC ENTERPRISES. -- RENTACOLOR JAPAN, 1985. -- (DEUTSCH DIREKT).</t>
  </si>
  <si>
    <t>18505291</t>
  </si>
  <si>
    <t>S840.7||D||15</t>
  </si>
  <si>
    <t>18611924</t>
  </si>
  <si>
    <t>S840.7||D||15||J-06A-0944</t>
  </si>
  <si>
    <t>DEUTSCH DIREKT &lt;PT. 15&gt; / BBC ENTERPRISES. -- RENTACOLOR JAPAN, 1985. -- (DEUTSCH DIREKT).</t>
  </si>
  <si>
    <t>18611925</t>
  </si>
  <si>
    <t>S840.7||D||16||J-06A-0947</t>
  </si>
  <si>
    <t>DEUTSCH DIREKT &lt;PT. 16&gt; / BBC ENTERPRISES. -- RENTACOLOR JAPAN, 1985. -- (DEUTSCH DIREKT).</t>
  </si>
  <si>
    <t>18505302</t>
  </si>
  <si>
    <t>S840.7||D||17</t>
  </si>
  <si>
    <t>18611926</t>
  </si>
  <si>
    <t>S840.7||D||17||J-06A-0948</t>
  </si>
  <si>
    <t>DEUTSCH DIREKT &lt;PT. 17&gt; / BBC ENTERPRISES. -- RENTACOLOR JAPAN, 1985. -- (DEUTSCH DIREKT).</t>
  </si>
  <si>
    <t>18505303</t>
  </si>
  <si>
    <t>S840.7||D||18</t>
  </si>
  <si>
    <t>18611927</t>
  </si>
  <si>
    <t>S840.7||D||18||J-06A-0950</t>
  </si>
  <si>
    <t>DEUTSCH DIREKT &lt;PT. 18&gt; / BBC ENTERPRISES. -- RENTACOLOR JAPAN, 1985. -- (DEUTSCH DIREKT).</t>
  </si>
  <si>
    <t>18505304</t>
  </si>
  <si>
    <t>S840.7||D||19</t>
  </si>
  <si>
    <t>18611928</t>
  </si>
  <si>
    <t>S840.7||D||19||J-06A-0946</t>
  </si>
  <si>
    <t>DEUTSCH DIREKT &lt;PT. 19&gt; / BBC ENTERPRISES. -- RENTACOLOR JAPAN, 1985. -- (DEUTSCH DIREKT).</t>
  </si>
  <si>
    <t>19003320</t>
  </si>
  <si>
    <t>S840.7||D||1B/1</t>
  </si>
  <si>
    <t>DEUTSCH AKTIV NEU / GOETZ, RAINER (ET AL.) ; 1B/1: HOERTEXTE. -- LANGENSCHEIDT, 1987.</t>
  </si>
  <si>
    <t>18812723</t>
  </si>
  <si>
    <t>S840.7||D||2</t>
  </si>
  <si>
    <t>ANDREA : VIDEO. / (VERLAG FUER DEUTSCH). -- VERLAG FUER DEUTSCH, 1989. -- (DEUTSCH FUER JUNGE LEUTE).</t>
  </si>
  <si>
    <t>18505287</t>
  </si>
  <si>
    <t>18611911</t>
  </si>
  <si>
    <t>S840.7||D||2||J-06A-0943</t>
  </si>
  <si>
    <t>DEUTSCH DIREKT &lt;PT. 2&gt; / BBC ENTERPRISES. -- RENTACOLOR JAPAN, 1985. -- (DEUTSCH DIREKT).</t>
  </si>
  <si>
    <t>18505305</t>
  </si>
  <si>
    <t>S840.7||D||20</t>
  </si>
  <si>
    <t>18611929</t>
  </si>
  <si>
    <t>S840.7||D||20||J-06A-0946</t>
  </si>
  <si>
    <t>DEUTSCH DIREKT &lt;PT. 20&gt; / BBC ENTERPRISES. -- RENTACOLOR JAPAN, 1985. -- (DEUTSCH DIREKT).</t>
  </si>
  <si>
    <t>18505288</t>
  </si>
  <si>
    <t>S840.7||D||3</t>
  </si>
  <si>
    <t>18611912</t>
  </si>
  <si>
    <t>S840.7||D||3||J-06A-0943</t>
  </si>
  <si>
    <t>DEUTSCH DIREKT &lt;PT. 3&gt; / BBC ENTERPRISES. -- RENTACOLOR JAPAN, 1985. -- (DEUTSCH DIREKT).</t>
  </si>
  <si>
    <t>18505289</t>
  </si>
  <si>
    <t>S840.7||D||4</t>
  </si>
  <si>
    <t>18611913</t>
  </si>
  <si>
    <t>S840.7||D||4||J-06A-0943</t>
  </si>
  <si>
    <t>DEUTSCH DIREKT &lt;PT. 4&gt; / BBC ENTERPRISES. -- RENTACOLOR JAPAN, 1985. -- (DEUTSCH DIREKT).</t>
  </si>
  <si>
    <t>18505290</t>
  </si>
  <si>
    <t>S840.7||D||5</t>
  </si>
  <si>
    <t>18611914</t>
  </si>
  <si>
    <t>S840.7||D||5||J-06A-0944</t>
  </si>
  <si>
    <t>DEUTSCH DIREKT &lt;PT. 5&gt; / BBC ENTERPRISES. -- RENTACOLOR JAPAN, 1985. -- (DEUTSCH DIREKT).</t>
  </si>
  <si>
    <t>18505300</t>
  </si>
  <si>
    <t>S840.7||D||6</t>
  </si>
  <si>
    <t>18611915</t>
  </si>
  <si>
    <t>S840.7||D||6||J-06A-0944</t>
  </si>
  <si>
    <t>DEUTSCH DIREKT &lt;PT. 6&gt; / BBC ENTERPRISES. -- RENTACOLOR JAPAN, 1985. -- (DEUTSCH DIREKT).</t>
  </si>
  <si>
    <t>18505292</t>
  </si>
  <si>
    <t>S840.7||D||7</t>
  </si>
  <si>
    <t>18611916</t>
  </si>
  <si>
    <t>S840.7||D||7||J-06A-0944</t>
  </si>
  <si>
    <t>DEUTSCH DIREKT &lt;PT. 7&gt; / BBC ENTERPRISES. -- RENTACOLOR JAPAN, 1985. -- (DEUTSCH DIREKT).</t>
  </si>
  <si>
    <t>18505293</t>
  </si>
  <si>
    <t>S840.7||D||8</t>
  </si>
  <si>
    <t>18611917</t>
  </si>
  <si>
    <t>S840.7||D||8||J-06A-0944</t>
  </si>
  <si>
    <t>DEUTSCH DIREKT &lt;PT. 8&gt; / BBC ENTERPRISES. -- RENTACOLOR JAPAN, 1985. -- (DEUTSCH DIREKT).</t>
  </si>
  <si>
    <t>18505294</t>
  </si>
  <si>
    <t>S840.7||D||9</t>
  </si>
  <si>
    <t>18611918</t>
  </si>
  <si>
    <t>S840.7||D||9||J-06A-0946</t>
  </si>
  <si>
    <t>DEUTSCH DIREKT &lt;PT. 9&gt; / BBC ENTERPRISES. -- RENTACOLOR JAPAN, 1985. -- (DEUTSCH DIREKT).</t>
  </si>
  <si>
    <t>19404140</t>
  </si>
  <si>
    <t>S840.7||J||1||J-06A-0805</t>
  </si>
  <si>
    <t>JUNG IN DEUTSCHLAND : ドイツ ノ ワカモノタチ / SHINKO TSUSHO ; 1, 1992.</t>
  </si>
  <si>
    <t>19404141</t>
  </si>
  <si>
    <t>S840.7||J||2||J-06A-0805</t>
  </si>
  <si>
    <t>JUNG IN DEUTSCHLAND : ドイツ ノ ワカモノタチ / SHINKO TSUSHO ; 2, 1992.</t>
  </si>
  <si>
    <t>19510787</t>
  </si>
  <si>
    <t>S840.7||L</t>
  </si>
  <si>
    <t>リンガフォンプラスドイツ語 / [Linguaphone Institute]. -- リンガフォン・ジャパン, 1993.</t>
  </si>
  <si>
    <t>19510645</t>
  </si>
  <si>
    <t>S840.7||N||96/3</t>
  </si>
  <si>
    <t>19203193</t>
  </si>
  <si>
    <t>S840.7||S||1</t>
  </si>
  <si>
    <t>BEGRUEBUNG, VORSTELLUNG, VERABREDUNG : ANREDE SIE / (HUEBER). -- HUEBER, 1992. -- (VIDEOTHEK DEUTSCH . SZENEN IM ALLTAG).</t>
  </si>
  <si>
    <t>19203194</t>
  </si>
  <si>
    <t>S840.7||S||2</t>
  </si>
  <si>
    <t>BEGRUEBUNG, VORSTELLUNG, VERABREDUNG : ANREDE DU / (HUEBER). -- HUEBER, 1992. -- (VIDEOTHEK DEUTSCH . SZENEN IM ALLTAG).</t>
  </si>
  <si>
    <t>19203195</t>
  </si>
  <si>
    <t>S840.7||S||3</t>
  </si>
  <si>
    <t>IN DER BAECKEREI | IM SUPERMARKT | IM BEKLEIDUNGSGESCHAEFT / (HUEBER). -- HUEBER, 1992. -- (VIDEOTHEK DEUTSCH . SZENEN IM ALLTAG).</t>
  </si>
  <si>
    <t>19203196</t>
  </si>
  <si>
    <t>S840.7||S||4</t>
  </si>
  <si>
    <t>IM RESTAURANT | IM CAFE / (HUEBER). -- HUEBER, 1992. -- (VIDEOTHEK DEUTSCH . SZENEN IM ALLTAG).</t>
  </si>
  <si>
    <t>19203197</t>
  </si>
  <si>
    <t>S840.7||S||5</t>
  </si>
  <si>
    <t>AUF DER POST | AUF DER BANK | IN DER APOTHEKE | BEIM ARZT / (HUEBER). -- HUEBER, 1992. -- (VIDEOTHEK DEUTSCH . SZENEN IM ALLTAG).</t>
  </si>
  <si>
    <t>19203198</t>
  </si>
  <si>
    <t>S840.7||S||6</t>
  </si>
  <si>
    <t>AUF DEM FREMDEN-VERKEHRSAMT | AN DER HOTELREZEPTION | ERKUNDIGUNGEN AUF DER STRABE / (HUEBER). -- HUEBER, 1992. -- (VIDEOTHEK DEUTSCH . SZENEN IM ALLTAG).</t>
  </si>
  <si>
    <t>19203199</t>
  </si>
  <si>
    <t>S840.7||S||7||J-06A-0802</t>
  </si>
  <si>
    <t>AM BAHNHOF | IM TAXI | AM FLUGHAFEN | AN DER TANKSTELLE | IN DER AUTOWERKSTATT / (HUEBER). -- HUEBER, 1992. -- (VIDEOTHEK DEUTSCH . SZENEN IM ALLTAG).</t>
  </si>
  <si>
    <t>18613103</t>
  </si>
  <si>
    <t>S840.7||T||||J-07B-555</t>
  </si>
  <si>
    <t>たのしいドイツ語 : ビデオによるドイツ語入門 / 小塩 節 [ほか], 1986.</t>
  </si>
  <si>
    <t>18810295</t>
  </si>
  <si>
    <t>S840.7||T||1</t>
  </si>
  <si>
    <t>TREFFPUNKT DEUTSCHLAND / (BBC ENTERPRISES) ; PT. 1. -- BBC ENTERPRISES, 1983. -- (BBC VIDEO LIBRARY).</t>
  </si>
  <si>
    <t>18810296</t>
  </si>
  <si>
    <t>S840.7||T||2</t>
  </si>
  <si>
    <t>TREFFPUNKT DEUTSCHLAND / (BBC ENTERPRISES) ; PT. 2. -- BBC ENTERPRISES, 1983. -- (BBC VIDEO LIBRARY).</t>
  </si>
  <si>
    <t>18810297</t>
  </si>
  <si>
    <t>S840.7||T||3</t>
  </si>
  <si>
    <t>TREFFPUNKT DEUTSCHLAND / (BBC ENTERPRISES) ; PT. 3. -- BBC ENTERPRISES, 1983. -- (BBC VIDEO LIBRARY).</t>
  </si>
  <si>
    <t>18810298</t>
  </si>
  <si>
    <t>S840.7||T||4</t>
  </si>
  <si>
    <t>TREFFPUNKT DEUTSCHLAND / (BBC ENTERPRISES) ; PT. 4. -- BBC ENTERPRISES, 1983. -- (BBC VIDEO LIBRARY).</t>
  </si>
  <si>
    <t>18810299</t>
  </si>
  <si>
    <t>S840.7||T||5</t>
  </si>
  <si>
    <t>TREFFPUNKT DEUTSCHLAND / (BBC ENTERPRISES) ; PT. 5. -- BBC ENTERPRISES, 1983. -- (BBC VIDEO LIBRARY).</t>
  </si>
  <si>
    <t>18702561</t>
  </si>
  <si>
    <t>S840||O</t>
  </si>
  <si>
    <t>エクスプレスドイツ語 / 小塩節著 ; テキスト, カセットテープ, カセットセット. -- 白水社, 1986.</t>
  </si>
  <si>
    <t>18701616</t>
  </si>
  <si>
    <t>S841.1||I</t>
  </si>
  <si>
    <t>ニホンジン ノ タメノ ドイツゴ キソ ハツオン レンシユウ / イトウ サエコ, 1986.</t>
  </si>
  <si>
    <t>18701617</t>
  </si>
  <si>
    <t>日本人のためのドイツ語基礎発音練習 / 伊藤 小枝子, 1986.</t>
  </si>
  <si>
    <t>19200211</t>
  </si>
  <si>
    <t>S847.5||G||||J-06A-0885</t>
  </si>
  <si>
    <t>GERMAN AT WORK : SZENEN AUS DEM BUERO : A VIDEO SELF-STUDY COURSE FOR ADVANCED LEARNERS / (VERLAG FUER DEUTSCH). -- VERLAG FUER DEUTSCH, 1989.</t>
  </si>
  <si>
    <t>18408715</t>
  </si>
  <si>
    <t>S847.8||D||2</t>
  </si>
  <si>
    <t>DEUTSCH 2000 &lt;BD. 2&gt; / (MAX HUEBER VERLAG). -- MAX HUEBER VERLAG, 1973. -- (DEUTSCH 2000).</t>
  </si>
  <si>
    <t>18408716</t>
  </si>
  <si>
    <t>18408719</t>
  </si>
  <si>
    <t>DEUTSCH 2000 : EINE EINFUEHRUNG IN DIE MODERNE UMGANGSSPRACHE &lt;BD. 2&gt; &lt;3. AUFL.&gt; / GLUECK, MANFRED. -- 3. AUFL.. -- MAX HUEBER VERLAG, 1975. -- (DEUTSCH 2000 : EINE EINFUEHRUNG IN DIE MODERNE UMGANGSSPRACHE).</t>
  </si>
  <si>
    <t>18408720</t>
  </si>
  <si>
    <t>DEUTSCH 2000 : EINE EINFUEHRUNG IN DIE MODERNE UMGANGSSPRACHE &lt;BD. 2&gt; &lt;3. AUFL.&gt; / SCHAEPERS, ROLAND. -- 3. AUFL.. -- MAX HUEBER VERLAG, 1973. -- (DEUTSCH 2000 : EINE EINFUEHRUNG IN DIE MODERNE UMGANGSSPRACHE).</t>
  </si>
  <si>
    <t>18408721</t>
  </si>
  <si>
    <t>DEUTSCH 2000 : EINE EINFUEHRUNG IN DIE MODERNE UMGANGSSPRACHE &lt;BD. 2&gt; &lt;5. AUFL.&gt; / SCHAEPERS, ROLAND. -- 5. AUFL.. -- MAX HUEBER VERLAG, 1973. -- (DEUTSCH 2000 : EINE EINFUEHRUNG IN DIE MODERNE UMGANGSSPRACHE).</t>
  </si>
  <si>
    <t>18408722</t>
  </si>
  <si>
    <t>19201121</t>
  </si>
  <si>
    <t>S847.8||W||||J-06A-0845</t>
  </si>
  <si>
    <t>ドイツ・会話と暮らしのハンドブック / 渡辺・レグナー 嘉子, 1991.</t>
  </si>
  <si>
    <t>18610249</t>
  </si>
  <si>
    <t>S847||A||64-65</t>
  </si>
  <si>
    <t>AKTUELLE NACHRICHTEN IM DEUTSCHEN RUNDFUNK &lt;NO. 64-65&gt; / WELTWEITES INFORMATIONS-NETZ. -- ASUKADO, 1986. -- (AKTUELLE NACHRICHTEN IM DEUTSCHEN RUNDFUNK).</t>
  </si>
  <si>
    <t>18612213</t>
  </si>
  <si>
    <t>S847||A||66-67</t>
  </si>
  <si>
    <t>AKTUELLE NACHRICHTEN IM DEUTSCHEN RUNDFUNK &lt;NO. 66-67&gt; / WELTWEITES INFORMATIONS-NETZ. -- ASUKADO, 1986. -- (AKTUELLE NACHRICHTEN IM DEUTSCHEN RUNDFUNK).</t>
  </si>
  <si>
    <t>18612916</t>
  </si>
  <si>
    <t>S847||A||68-69</t>
  </si>
  <si>
    <t>AKTUELLE NACHRICHTEN IM DEUTSCHEN RUNDFUNK &lt;NO. 68-69&gt; / WELTWEITES INFORMATIONS-NETZ. -- ASUKADO, 1986. -- (AKTUELLE NACHRICHTEN IM DEUTSCHEN RUNDFUNK).</t>
  </si>
  <si>
    <t>18614539</t>
  </si>
  <si>
    <t>S847||A||70-71</t>
  </si>
  <si>
    <t>AKTUELLE NACHRICHTEN IM DEUTSCHEN RUNDFUNK &lt;NO. 70-71&gt; / WELTWEITES INFORMATIONS-NETZ. -- ASUKADO, 1987. -- (AKTUELLE NACHRICHTEN IM DEUTSCHEN RUNDFUNK).</t>
  </si>
  <si>
    <t>18700179</t>
  </si>
  <si>
    <t>S847||A||72-73</t>
  </si>
  <si>
    <t>AKTUELLE NACHRICHTEN IM DEUTSCHEN RUNDFUNK &lt;NO. 72-73&gt; / WELTWEITES INFORMATIONS-NETZ. -- ASUKADO, 1987. -- (AKTUELLE NACHRICHTEN IM DEUTSCHEN RUNDFUNK).</t>
  </si>
  <si>
    <t>18700623</t>
  </si>
  <si>
    <t>S847||A||74</t>
  </si>
  <si>
    <t>AKTUELLE NACHRICHTEN IM DEUTSCHEN RUNDFUNK &lt;NO. 74&gt; / WELTWEITES INFORMATIONS-NETZ. -- ASUKADO, 1987. -- (AKTUELLE NACHRICHTEN IM DEUTSCHEN RUNDFUNK).</t>
  </si>
  <si>
    <t>19403024</t>
  </si>
  <si>
    <t>S847||D||1/4-6||J-06A-0946</t>
  </si>
  <si>
    <t>Deutsch aktuell ; 1, Kapitel 1-3 - 1, Kapitel 9-10. -- EMC Pub., 1998. v.</t>
  </si>
  <si>
    <t>19403025</t>
  </si>
  <si>
    <t>S847||D||1/7-8||J-06A-0946</t>
  </si>
  <si>
    <t>19403026</t>
  </si>
  <si>
    <t>S847||D||1/9-10||J-06A-0946</t>
  </si>
  <si>
    <t>19602773</t>
  </si>
  <si>
    <t>S847||D||10/1</t>
  </si>
  <si>
    <t>DEUTSCHLANDSPIEGEL / ジエムコ シユツパン ; 10-1, 199-.</t>
  </si>
  <si>
    <t>19602774</t>
  </si>
  <si>
    <t>S847||D||10/2</t>
  </si>
  <si>
    <t>DEUTSCHLANDSPIEGEL / ジエムコ シユツパン ; 10-2, 199-.</t>
  </si>
  <si>
    <t>19602775</t>
  </si>
  <si>
    <t>S847||D||10/3</t>
  </si>
  <si>
    <t>DEUTSCHLANDSPIEGEL / ジエムコ シユツパン ; 10-3, 199-.</t>
  </si>
  <si>
    <t>19602776</t>
  </si>
  <si>
    <t>S847||D||10/4</t>
  </si>
  <si>
    <t>DEUTSCHLANDSPIEGEL / ジエムコ シユツパン ; 10-4, 199-.</t>
  </si>
  <si>
    <t>19602777</t>
  </si>
  <si>
    <t>S847||D||11/1</t>
  </si>
  <si>
    <t>DEUTSCHLANDSPIEGEL / ジエムコ シユツパン ; 11-1, 199-.</t>
  </si>
  <si>
    <t>19602778</t>
  </si>
  <si>
    <t>S847||D||11/2</t>
  </si>
  <si>
    <t>DEUTSCHLANDSPIEGEL / ジエムコ シユツパン ; 11-2, 199-.</t>
  </si>
  <si>
    <t>19602779</t>
  </si>
  <si>
    <t>S847||D||11/3</t>
  </si>
  <si>
    <t>DEUTSCHLANDSPIEGEL / ジエムコ シユツパン ; 11-3, 199-.</t>
  </si>
  <si>
    <t>19602780</t>
  </si>
  <si>
    <t>S847||D||11/4</t>
  </si>
  <si>
    <t>DEUTSCHLANDSPIEGEL / ジエムコ シユツパン ; 11-4, 199-.</t>
  </si>
  <si>
    <t>19602781</t>
  </si>
  <si>
    <t>S847||D||12/1</t>
  </si>
  <si>
    <t>DEUTSCHLANDSPIEGEL / ジエムコ シユツパン ; 12-1, 199-.</t>
  </si>
  <si>
    <t>19602782</t>
  </si>
  <si>
    <t>S847||D||12/2</t>
  </si>
  <si>
    <t>DEUTSCHLANDSPIEGEL / ジエムコ シユツパン ; 12-2, 199-.</t>
  </si>
  <si>
    <t>19602783</t>
  </si>
  <si>
    <t>S847||D||12/3</t>
  </si>
  <si>
    <t>DEUTSCHLANDSPIEGEL / ジエムコ シユツパン ; 12-3, 199-.</t>
  </si>
  <si>
    <t>19602784</t>
  </si>
  <si>
    <t>S847||D||12/4</t>
  </si>
  <si>
    <t>DEUTSCHLANDSPIEGEL / ジエムコ シユツパン ; 12-4, 199-.</t>
  </si>
  <si>
    <t>19607876</t>
  </si>
  <si>
    <t>S847||F||||J-06A-0848</t>
  </si>
  <si>
    <t>ドイツ語会話 / Fairfield Language Technologies (開発). -- 大沢商会, 1996. -- (アラかんたん).</t>
  </si>
  <si>
    <t>19510597</t>
  </si>
  <si>
    <t>S847||J</t>
  </si>
  <si>
    <t>JaJa初級ドイツ語 / [リンガフォン] ; カセット版. -- リンガフォン, 1993.</t>
  </si>
  <si>
    <t>19402653</t>
  </si>
  <si>
    <t>S847||P</t>
  </si>
  <si>
    <t>PRESSECLUB : GEWALT, HASS, AUSLAENDERFEINDLICHKEIT DAS DEUTSCHLANDBILD VERAENDERT SICH / (VFD VIDEO). -- VFD VIDEO, 1992.</t>
  </si>
  <si>
    <t>19402655</t>
  </si>
  <si>
    <t>PRESSECLUB : OEKO-KATASTROPHEN UNBEZAHLBARER PREIS FUER WOHOSTAND / (VFD VIDEO). -- VFD VIDEO, 1993.</t>
  </si>
  <si>
    <t>19402656</t>
  </si>
  <si>
    <t>PRESSECLUB : TOR ZU MIT DEM ASYLRECHTGEGEN DIE VOELKERWANDERUNG / (VFD VIDEO). -- VFD VIDEO, 1993.</t>
  </si>
  <si>
    <t>19607878</t>
  </si>
  <si>
    <t>S849.3||F||||J-06A-0847</t>
  </si>
  <si>
    <t>オランダ語会話 / Fairfield Language Technologies (開発). -- 大沢商会, 1996. -- (アラかんたん).</t>
  </si>
  <si>
    <t>18702562</t>
  </si>
  <si>
    <t>S849.3||S</t>
  </si>
  <si>
    <t>エクスプレスオランダ語 / 桜井隆著 ; [本編], : カセットテープ, : カセットセット. -- 白水社, 1986.</t>
  </si>
  <si>
    <t>19207623</t>
  </si>
  <si>
    <t>19011973</t>
  </si>
  <si>
    <t>S849.5||E</t>
  </si>
  <si>
    <t>エクスプレスアイスランド語 / 横山 民司 (編), 1990.</t>
  </si>
  <si>
    <t>18706802</t>
  </si>
  <si>
    <t>S849.6||Y</t>
  </si>
  <si>
    <t>エクスプレスノルウエ-語 / 横山 民司, 1987.</t>
  </si>
  <si>
    <t>18802200</t>
  </si>
  <si>
    <t>18802685</t>
  </si>
  <si>
    <t>S849.7||Y</t>
  </si>
  <si>
    <t>エクスプレスデンマーク語 / 横山民司著 ; : テキスト, : カセット, : カセットセット. -- 白水社, 1988.</t>
  </si>
  <si>
    <t>18802211</t>
  </si>
  <si>
    <t>S849.8||Y</t>
  </si>
  <si>
    <t>エクスプレススウェーデン語 / 横山民司著 ; : テキスト, : カセットセット. -- 白水社, 1987.</t>
  </si>
  <si>
    <t>18702612</t>
  </si>
  <si>
    <t>S849.8||Y||||J-06A-0817</t>
  </si>
  <si>
    <t>19000194</t>
  </si>
  <si>
    <t>S850.7||J</t>
  </si>
  <si>
    <t>辞書なしで学べるフランス語の最初歩 / 外国語教育研究会 (編著), 1990.</t>
  </si>
  <si>
    <t>19510788</t>
  </si>
  <si>
    <t>S850.7||L</t>
  </si>
  <si>
    <t>リンガフォンプラスフランス語 / [Linguaphone Institute]. -- リンガフォン・ジャパン, 1994.</t>
  </si>
  <si>
    <t>19607874</t>
  </si>
  <si>
    <t>S857||F||||J-06A-0847</t>
  </si>
  <si>
    <t>フランス語会話 / Fairfield Language Technologies (開発). -- 大沢商会, 1996. -- (アラかんたん).</t>
  </si>
  <si>
    <t>19510598</t>
  </si>
  <si>
    <t>S857||O</t>
  </si>
  <si>
    <t>OuiOui初級フランス語 / [リンガフォン] ; カセット版. -- リンガフォン, 1993.</t>
  </si>
  <si>
    <t>19510785</t>
  </si>
  <si>
    <t>S860.7||L</t>
  </si>
  <si>
    <t>リンガフォンプラススペイン語 / [Linguaphone Institute]. -- リンガフォン・ジャパン, 1994.</t>
  </si>
  <si>
    <t>18702614</t>
  </si>
  <si>
    <t>S860||S</t>
  </si>
  <si>
    <t>エクスプレススペイン語 / 塩田洋子著 ; テキスト, : カセットセット, カセットテープ. -- 白水社, 1987.</t>
  </si>
  <si>
    <t>19607875</t>
  </si>
  <si>
    <t>S867||F||||J-06A-0846</t>
  </si>
  <si>
    <t>スペイン語会話 / Fairfield Language Technologies (開発). -- 大沢商会, 1996. -- (アラかんたん).</t>
  </si>
  <si>
    <t>19510595</t>
  </si>
  <si>
    <t>S867||S</t>
  </si>
  <si>
    <t>SiSi初級スペイン語 / [リンガフォン] ; カセット版. -- リンガフォン, 1994.</t>
  </si>
  <si>
    <t>18802682</t>
  </si>
  <si>
    <t>S869||K</t>
  </si>
  <si>
    <t>エクスプレスブラジルポルトガル語 / 黒沢 直俊, 1988.</t>
  </si>
  <si>
    <t>19510786</t>
  </si>
  <si>
    <t>S870.7||L</t>
  </si>
  <si>
    <t>リンガフォンプラスイタリア語 / [Linguaphone Institute]. -- リンガフォン・ジャパン, 1994.</t>
  </si>
  <si>
    <t>18702615</t>
  </si>
  <si>
    <t>S870||K</t>
  </si>
  <si>
    <t>エクスプレスイタリア語 / 小林 惺, 1987.</t>
  </si>
  <si>
    <t>19510596</t>
  </si>
  <si>
    <t>S877||C</t>
  </si>
  <si>
    <t>CiaoCiao初級イタリア語 / [リンガフォン] ; カセット版. -- リンガフォン, 1995.</t>
  </si>
  <si>
    <t>19200862</t>
  </si>
  <si>
    <t>S880.7||S||||J-06A-0843</t>
  </si>
  <si>
    <t>NHKロシア語入門 : 発音・基本文型 / 佐藤 純一. -- 第2版, 1989.</t>
  </si>
  <si>
    <t>18702564</t>
  </si>
  <si>
    <t>S880||K</t>
  </si>
  <si>
    <t>エクスプレスロシア語 / 桑野隆著 ; テキスト, カセット, カセットセット. -- 白水社, 1986.</t>
  </si>
  <si>
    <t>18802206</t>
  </si>
  <si>
    <t>18804851</t>
  </si>
  <si>
    <t>S881.1||R||||J-06A-0854</t>
  </si>
  <si>
    <t>ロシア語発音の基礎 / 城田 俊, 1988.</t>
  </si>
  <si>
    <t>19607877</t>
  </si>
  <si>
    <t>S887||F||||J-06A-0849</t>
  </si>
  <si>
    <t>ロシア語会話 / Fairfield Language Technologies (開発). -- 大沢商会, 1996. -- (アラかんたん).</t>
  </si>
  <si>
    <t>18802201</t>
  </si>
  <si>
    <t>S889.2||N</t>
  </si>
  <si>
    <t>エクスプレスセルビア・クロアチア語 / 中島 由美, 1987.</t>
  </si>
  <si>
    <t>18804163</t>
  </si>
  <si>
    <t>18702563</t>
  </si>
  <si>
    <t>S889.5||C</t>
  </si>
  <si>
    <t>エクスプレスチェコ語 / 千野 栄一, 1987.</t>
  </si>
  <si>
    <t>18802210</t>
  </si>
  <si>
    <t>S889.8||I</t>
  </si>
  <si>
    <t>エクスプレスポーランド語 / 石井哲士朗著 ; : テキスト, : カセットセット. -- 白水社, 1987.</t>
  </si>
  <si>
    <t>18702619</t>
  </si>
  <si>
    <t>18802205</t>
  </si>
  <si>
    <t>S891||A</t>
  </si>
  <si>
    <t>エクスプレス現代ギリシア語 / 荒木 英世, 1988.</t>
  </si>
  <si>
    <t>18702621</t>
  </si>
  <si>
    <t>エクスプレス現代ギリシア語 / 荒木 英世, 1987.</t>
  </si>
  <si>
    <t>10003051</t>
  </si>
  <si>
    <t>S892||B||||J-06A-0851</t>
  </si>
  <si>
    <t>In medias res : Lexikon lateinischer Zitate und Wendungen / herausgegeben von Ernst Bury. -- Directmedia, 1999. -- (Digitale Bibliothek ; Bd. 27). w.</t>
  </si>
  <si>
    <t>19802298</t>
  </si>
  <si>
    <t>S892||H||||J-06A-0947</t>
  </si>
  <si>
    <t>外国語への招待 : ラテン語 / 放送大学学園メディア教育開発センター (制作). -- 放送大学教育振興会, 199-. -- (放送大学ビデオ教材).</t>
  </si>
  <si>
    <t>08325178</t>
  </si>
  <si>
    <t>S893.2||G</t>
  </si>
  <si>
    <t>ゲ-ル語四週間 / Gallchoir, Cathal O | 三橋 敦子, 1983.</t>
  </si>
  <si>
    <t>18702617</t>
  </si>
  <si>
    <t>S893.61||M</t>
  </si>
  <si>
    <t>エクスプレスフィンランド語 / 松村 一登, 1986.</t>
  </si>
  <si>
    <t>19706162</t>
  </si>
  <si>
    <t>S893.7||W</t>
  </si>
  <si>
    <t>エクスプレスハンガリー語 / 早稲田 みか. -- 改訂版. -- 白水社, 1996.</t>
  </si>
  <si>
    <t>19608704</t>
  </si>
  <si>
    <t>S903||S||||J-06A-0861</t>
  </si>
  <si>
    <t>新潮文学倶楽部 : CD-ROM版マルチメディア文学辞典 / 新潮社 | 大日本印刷 | 日本電気ホームエレクトロニクス (共同企画制作). -- 新潮社, 1994.</t>
  </si>
  <si>
    <t>18612501</t>
  </si>
  <si>
    <t>S910.268||B||5</t>
  </si>
  <si>
    <t>文学の心 : 文豪は語る / NHK編集 ; 1 - 6. -- NHKサービスセンター, 1975. -- (NHKカセット). t.</t>
  </si>
  <si>
    <t>18810101</t>
  </si>
  <si>
    <t>S910.268||S||||J-06A-0844</t>
  </si>
  <si>
    <t>志賀直哉の世界 / 岩波書店 | 岩波映画 (企画・製作), 1988.</t>
  </si>
  <si>
    <t>18512184</t>
  </si>
  <si>
    <t>S910.4||K</t>
  </si>
  <si>
    <t>信ずることと考えること : 講義・質疑応答 / 小林 秀雄, 1985. -- (小林秀雄講演).</t>
  </si>
  <si>
    <t>18512185</t>
  </si>
  <si>
    <t>本居宣長 : 講義・質疑応答 / 小林 秀雄, 1985. -- (小林秀雄講演).</t>
  </si>
  <si>
    <t>18512186</t>
  </si>
  <si>
    <t>文学の雑感 : 講義・質疑応答 / 小林秀雄講演 ; :セット, 1, 2. -- 新潮社, 199-. -- (新潮カセット ; 講演). t.</t>
  </si>
  <si>
    <t>19106681</t>
  </si>
  <si>
    <t>S913.2||U||||J-06A-0375</t>
  </si>
  <si>
    <t>「古事記」私の読み方 / 上田 正昭, 1988. -- (朝日カルチャーセンター講座カセット).</t>
  </si>
  <si>
    <t>19801420</t>
  </si>
  <si>
    <t>S913.36||S||||J-07B-579</t>
  </si>
  <si>
    <t>源氏物語を歩く / 瀬戸内 寂聴 (訳). -- 講談社, 1997. -- (講談社ビデオ).</t>
  </si>
  <si>
    <t>19410025</t>
  </si>
  <si>
    <t>S918.6||A||1||J-07B-577</t>
  </si>
  <si>
    <t>伊豆の踊子 . 野菊の墓 / 日本アニメーション (制作). -- 毎日EVRシステム. -- (新潮社文庫.アニメ文学館 ;1).</t>
  </si>
  <si>
    <t>19410034</t>
  </si>
  <si>
    <t>S918.6||A||10||J-07B-577</t>
  </si>
  <si>
    <t>路傍の石 / 日本アニメーション (制作) ; 前編・中学志望 後編・つらい日々. -- 毎日EVRシステム. -- (新潮社文庫.アニメ文学館 ;10).</t>
  </si>
  <si>
    <t>19410035</t>
  </si>
  <si>
    <t>S918.6||A||11||J-07B-577</t>
  </si>
  <si>
    <t>ビルマの竪琴 / 日本アニメーション (制作) ; 前編・埴生の宿 後編・別れのうた. -- 毎日EVRシステム. -- (新潮社文庫.アニメ文学館 ;11).</t>
  </si>
  <si>
    <t>19410036</t>
  </si>
  <si>
    <t>S918.6||A||12||J-07B-577</t>
  </si>
  <si>
    <t>姿三四郎 / 日本アニメーション (制作) ; 1:紘道館の風雲児 2:必殺の山嵐 3:右京ケ原の対決. -- 毎日EVRシステム. -- (新潮社文庫.アニメ文学館 ;12).</t>
  </si>
  <si>
    <t>19410037</t>
  </si>
  <si>
    <t>S918.6||A||13||J-07B-577</t>
  </si>
  <si>
    <t>明智小五郎シリーズ : 屋根裏の散歩者 ; 心理試験 ; 赤い部屋 / 日本アニメーション (制作). -- 毎日EVRシステム. -- (新潮社文庫.アニメ文学館 ;13).</t>
  </si>
  <si>
    <t>19410038</t>
  </si>
  <si>
    <t>S918.6||A||14||J-07B-577</t>
  </si>
  <si>
    <t>ホームタウンの事件簿 ; 天からの声 / 日本アニメーション (制作). -- 毎日EVRシステム. -- (新潮社文庫.アニメ文学館 ;14).</t>
  </si>
  <si>
    <t>19410039</t>
  </si>
  <si>
    <t>S918.6||A||15||J-07B-577</t>
  </si>
  <si>
    <t>友情 . 学生時代 / 日本アニメーション (制作). -- 毎日EVRシステム. -- (新潮社文庫.アニメ文学館 ;15).</t>
  </si>
  <si>
    <t>19410026</t>
  </si>
  <si>
    <t>S918.6||A||2||J-07B-577</t>
  </si>
  <si>
    <t>高野聖 . 怪談 / 日本アニメーション (制作). -- 毎日EVRシステム. -- (新潮社文庫.アニメ文学館 ;2).</t>
  </si>
  <si>
    <t>19410027</t>
  </si>
  <si>
    <t>S918.6||A||3||J-07B-577</t>
  </si>
  <si>
    <t>風立ちぬ . 春琴抄 / 日本アニメーション (制作). -- 毎日EVRシステム. -- (新潮社文庫.アニメ文学館 ;3).</t>
  </si>
  <si>
    <t>19410028</t>
  </si>
  <si>
    <t>S918.6||A||4||J-07B-577</t>
  </si>
  <si>
    <t>太陽の季節 . オリンポスの果実 / 日本アニメーション (制作). -- 毎日EVRシステム. -- (新潮社文庫.アニメ文学館 ;4).</t>
  </si>
  <si>
    <t>19410029</t>
  </si>
  <si>
    <t>S918.6||A||5||J-07B-577</t>
  </si>
  <si>
    <t>舞姫 . たけくらべ / 日本アニメーション (制作). -- 毎日EVRシステム. -- (新潮社文庫.アニメ文学館 ;5).</t>
  </si>
  <si>
    <t>19410030</t>
  </si>
  <si>
    <t>S918.6||A||6||J-07B-577</t>
  </si>
  <si>
    <t>あすなろ物語 . 人生劇場 / 日本アニメーション (制作). -- 毎日EVRシステム. -- (新潮社文庫.アニメ文学館 ;6).</t>
  </si>
  <si>
    <t>19410031</t>
  </si>
  <si>
    <t>S918.6||A||7||J-07B-577</t>
  </si>
  <si>
    <t>放浪記 . 奉教人の死 . 高安犬物語 / 日本アニメーション (制作). -- 毎日EVRシステム. -- (新潮社文庫.アニメ文学館 ;7).</t>
  </si>
  <si>
    <t>19410032</t>
  </si>
  <si>
    <t>S918.6||A||8||J-07B-577</t>
  </si>
  <si>
    <t>潮騒 / 日本アニメーション (制作) ; 前編・春のめざめ 後編・夏のあらし. -- 毎日EVRシステム. -- (新潮社文庫.アニメ文学館 ;8).</t>
  </si>
  <si>
    <t>19410033</t>
  </si>
  <si>
    <t>S918.6||A||9||J-07B-577</t>
  </si>
  <si>
    <t>坊ちゃん / 日本アニメーション (制作) ; 前編・新任教師怒る 後編・赤シャツ. -- 毎日EVRシステム. -- (新潮社文庫.アニメ文学館 ;9).</t>
  </si>
  <si>
    <t>18702769</t>
  </si>
  <si>
    <t>S918.68||A</t>
  </si>
  <si>
    <t>芥川龍之介作品集 / [NHKサービスセンター], 1987. -- (芥川龍之介作品集).</t>
  </si>
  <si>
    <t>18702764</t>
  </si>
  <si>
    <t>S918.68||A||1</t>
  </si>
  <si>
    <t>羅生門 | 鼻 | 芋粥 / 芥川 龍之介, 1987. -- (芥川龍之介作品集 ;1).</t>
  </si>
  <si>
    <t>18702765</t>
  </si>
  <si>
    <t>S918.68||A||2</t>
  </si>
  <si>
    <t>戯作三昧 | 蜘蛛の糸 | トロッコ | 杜子春 / 芥川 龍之介, 1987. -- (芥川龍之介作品集 ;2).</t>
  </si>
  <si>
    <t>18702766</t>
  </si>
  <si>
    <t>S918.68||A||3</t>
  </si>
  <si>
    <t>枯野抄 | 藪の中 | 蜜柑 | 舞踏会 | 雛 / 芥川 龍之介, 1987. -- (芥川龍之介作品集 ;3).</t>
  </si>
  <si>
    <t>18702767</t>
  </si>
  <si>
    <t>S918.68||A||4</t>
  </si>
  <si>
    <t>秋 | 玄鶴山房 / 芥川 龍之介, 1987. -- (芥川龍之介作品集 ;4).</t>
  </si>
  <si>
    <t>18702768</t>
  </si>
  <si>
    <t>S918.68||A||5</t>
  </si>
  <si>
    <t>大導寺信輔の半生 | 蜃気楼 | 或阿呆の一生 / 芥川 龍之介, 1987. -- (芥川龍之介作品集 ;5).</t>
  </si>
  <si>
    <t>18906662</t>
  </si>
  <si>
    <t>S918||V||1||J-07B-571</t>
  </si>
  <si>
    <t>伊豆の踊り子 / 川端 康成, 1988. -- (ビテオ文学館 ;1).</t>
  </si>
  <si>
    <t>18906671</t>
  </si>
  <si>
    <t>S918||V||10||J-07B-571</t>
  </si>
  <si>
    <t>羅生門 ; トロッコ ; 舞踏会 / 芥川 龍之介, 1988. -- (ビテオ文学館 ;10).</t>
  </si>
  <si>
    <t>18906663</t>
  </si>
  <si>
    <t>S918||V||2||J-07B-571</t>
  </si>
  <si>
    <t>富獄百景 / 太宰 治, 1988. -- (ビテオ文学館 ;2).</t>
  </si>
  <si>
    <t>18906664</t>
  </si>
  <si>
    <t>S918||V||3||J-07B-571</t>
  </si>
  <si>
    <t>芋粥 ; 蜜柑 / 芥川 龍之介, 1988. -- (ビテオ文学館 ;3).</t>
  </si>
  <si>
    <t>18906665</t>
  </si>
  <si>
    <t>S918||V||4||J-07B-571</t>
  </si>
  <si>
    <t>螢 / 織田 作之助, 1988. -- (ビテオ文学館 ;4).</t>
  </si>
  <si>
    <t>18906666</t>
  </si>
  <si>
    <t>S918||V||5||J-07B-571</t>
  </si>
  <si>
    <t>性に目覚める頃 / 室生 犀星, 1988. -- (ビテオ文学館 ;5).</t>
  </si>
  <si>
    <t>18906667</t>
  </si>
  <si>
    <t>S918||V||6||J-07B-571</t>
  </si>
  <si>
    <t>清兵衛と瓢箪 ; 赤西蠣太 / 志賀 直哉, 1988. -- (ビテオ文学館 ;6).</t>
  </si>
  <si>
    <t>18906668</t>
  </si>
  <si>
    <t>S918||V||7||J-07B-571</t>
  </si>
  <si>
    <t>あすなろ物語より 「深い深い雪の中で」 / 井上 靖, 1988. -- (ビテオ文学館 ;7).</t>
  </si>
  <si>
    <t>18906669</t>
  </si>
  <si>
    <t>S918||V||8||J-07B-571</t>
  </si>
  <si>
    <t>坊っちゃん / 夏目 漱石 ; 前編, 1988. -- (ビテオ文学館 ;8).</t>
  </si>
  <si>
    <t>18906670</t>
  </si>
  <si>
    <t>S918||V||9||J-07B-571</t>
  </si>
  <si>
    <t>坊っちゃん / 夏目 漱石 ; 後編, 1988. -- (ビテオ文学館 ;9).</t>
  </si>
  <si>
    <t>19311728</t>
  </si>
  <si>
    <t>S921.43||K||1||J-06A-0945</t>
  </si>
  <si>
    <t>李白 : 早に白帝城を発す / 李白 [作]. -- NHKソフトウェア, 1992. -- (NHKビデオ . 漢詩紀行 / NHK編集 ; 1). v.</t>
  </si>
  <si>
    <t>19311729</t>
  </si>
  <si>
    <t>S921.43||K||2||J-06A-0945</t>
  </si>
  <si>
    <t>杜甫 : 国破れて山河あり / 杜甫 [作]. -- NHKソフトウェア, 1992. -- (NHKビデオ . 漢詩紀行 / NHK編集 ; 2). v.</t>
  </si>
  <si>
    <t>19311730</t>
  </si>
  <si>
    <t>S921.43||K||3||J-06A-0945</t>
  </si>
  <si>
    <t>陶淵明・孟浩然・王維 : 悠然として南山を見る / 陶淵明, 孟浩然, 王維 [作]. -- NHKソフトウェア, 1992. -- (NHKビデオ . 漢詩紀行 / NHK編集 ; 3). v.</t>
  </si>
  <si>
    <t>19311731</t>
  </si>
  <si>
    <t>S921.43||K||4||J-06A-0948</t>
  </si>
  <si>
    <t>白楽天 : 香炉峰の雪は簾をかかげてみる / 白楽天 [作]. -- NHKソフトウェア, 1992. -- (NHKビデオ . 漢詩紀行 / NHK編集 ; 4). v.</t>
  </si>
  <si>
    <t>19311732</t>
  </si>
  <si>
    <t>S921.43||K||5||J-06A-0945</t>
  </si>
  <si>
    <t>張継・杜牧・蘇東坡ほか : 月落ち烏啼き霜天に満つ / 張継 [ほか作]. -- NHKソフトウェア, 1992. -- (NHKビデオ . 漢詩紀行 / NHK編集 ; 5). v.</t>
  </si>
  <si>
    <t>91010973</t>
  </si>
  <si>
    <t>S930.278||H||||J-07B-570</t>
  </si>
  <si>
    <t>ハリー・ポッターとJ.K.ローリング : そして魔法はかけられた. -- TDKコア (発売), 2001. v.</t>
  </si>
  <si>
    <t>18606492</t>
  </si>
  <si>
    <t>S930.29||J||||J-06A-0810</t>
  </si>
  <si>
    <t>JAMES FENIMORE COOPER. / ANDERSON, QUENTIN | GROSSMAN, JAMES. -- AUDIO LEARNING, 1986.</t>
  </si>
  <si>
    <t>18702517</t>
  </si>
  <si>
    <t>S931||S||1</t>
  </si>
  <si>
    <t>詩とナ-サリ-・ライム / [テック・ラボ教育センタ-] ; 第1集, 1983.</t>
  </si>
  <si>
    <t>18702518</t>
  </si>
  <si>
    <t>S931||S||2</t>
  </si>
  <si>
    <t>詩とナ-サリ-・ライム / [テック・ラボ教育センタ-] ; 第2集, 1985.</t>
  </si>
  <si>
    <t>18702519</t>
  </si>
  <si>
    <t>S931||S||3</t>
  </si>
  <si>
    <t>詩とナ-サリ-・ライム / [ラボ教育センタ-] ; 第3集, 1986.</t>
  </si>
  <si>
    <t>19408206</t>
  </si>
  <si>
    <t>S941||D</t>
  </si>
  <si>
    <t>ドイツ名詩選 / Weiland, Joachim [ほか] (朗読). -- 岩波書店, 1993. -- (岩波CDブックス).</t>
  </si>
  <si>
    <t>19905638</t>
  </si>
  <si>
    <t>S943||H||||J-06A-0852</t>
  </si>
  <si>
    <t>E. T. A. Hoffmann, Werke / ausgewählt von Mathias Bertram. -- Directmedia, 1998. -- (Digitale Bibliothek ; Bd. 8). w.</t>
  </si>
  <si>
    <t>19211878</t>
  </si>
  <si>
    <t>S943||M||||J-06A-0803</t>
  </si>
  <si>
    <t>DER ZAUBERBERG / MANN, THOMAS. -- TAURUS-FILM VIDEO, 1985.</t>
  </si>
  <si>
    <t>19905637</t>
  </si>
  <si>
    <t>S948||F||||J-06A-0861</t>
  </si>
  <si>
    <t>Werke / Theodor Fontane ; ausgew. von Mathias Bertram. -- Directmedia, 1998. -- (Digitale Bibliothek ; 6). w.</t>
  </si>
  <si>
    <t>19905635</t>
  </si>
  <si>
    <t>S948||G||||J-06A-0852</t>
  </si>
  <si>
    <t>Johann Wolfgang Goethe, Werke / ausgewählt von Mathias Bertram. -- Directmedia Publ, 1998. -- (Digitale Bibliothek ; Bd. 4). w.</t>
  </si>
  <si>
    <t>19905639</t>
  </si>
  <si>
    <t>S948||G||||J-06A-0861</t>
  </si>
  <si>
    <t>JOHANN WOLFGANG GOETHE : BRIEFE, TAGEBUCHER, GESPRACHE / GOETHE, JOHANN WOLFGANG VON. -- DIRECTMEDIA, 1998. -- (DIGITALE BIBLIOTHEK).</t>
  </si>
  <si>
    <t>18809157</t>
  </si>
  <si>
    <t>S952||H||||J-06A-0807</t>
  </si>
  <si>
    <t>ホシ ノ オウジサマ = LE PETIT PRINCE / SAINT-EXUPERY, ANTOINE DE, 1988.</t>
  </si>
  <si>
    <t>08312945</t>
  </si>
  <si>
    <t>S994.05||A||1</t>
  </si>
  <si>
    <t>AFRICA SOUTH OF THE SAHARA : INDEX TO PERIODICAL LITERATURE, 1900-1970 &lt;REEL 1&gt; / (G. K. HALL). -- G. K. HALL, 1983. -- (AFRICA SOUTH OF THE SAHARA : INDEX TO PERIODICAL LITERATURE, 1900-1970).</t>
  </si>
  <si>
    <t>08312944</t>
  </si>
  <si>
    <t>S994.05||A||1.S.</t>
  </si>
  <si>
    <t>AFRICA SOUTH OF THE SAHARA : INDEX TO PERIODICAL LITERATURE &lt;1ST SUPPL.: A-Z&gt; / (G. K. HALL). -- G. K. HALL, 1983. -- (AFRICA SOUTH OF THE SAHARA : INDEX TO PERIODICAL LITERATURE).</t>
  </si>
  <si>
    <t>08312946</t>
  </si>
  <si>
    <t>S994.05||A||2</t>
  </si>
  <si>
    <t>AFRICA SOUTH OF THE SAHARA : INDEX TO PERIODICAL LITERATURE, 1900-1970 &lt;REEL 2&gt; / (G. K. HALL). -- G. K. HALL, 1983. -- (AFRICA SOUTH OF THE SAHARA : INDEX TO PERIODICAL LITERATURE, 1900-1970).</t>
  </si>
  <si>
    <t>08312947</t>
  </si>
  <si>
    <t>S994.05||A||3</t>
  </si>
  <si>
    <t>AFRICA SOUTH OF THE SAHARA : INDEX TO PERIODICAL LITERATURE, 1900-1970 &lt;REEL 3&gt; / (G. K. HALL). -- G. K. HALL, 1983. -- (AFRICA SOUTH OF THE SAHARA : INDEX TO PERIODICAL LITERATURE, 1900-1970).</t>
  </si>
  <si>
    <t>08312948</t>
  </si>
  <si>
    <t>S994.05||A||4</t>
  </si>
  <si>
    <t>AFRICA SOUTH OF THE SAHARA : INDEX TO PERIODICAL LITERATURE, 1900-1970 &lt;REEL 4&gt; / (G. K. HALL). -- G. K. HALL, 1983. -- (AFRICA SOUTH OF THE SAHARA : INDEX TO PERIODICAL LITERATURE, 1900-1970).</t>
  </si>
  <si>
    <t>08312949</t>
  </si>
  <si>
    <t>S994.05||A||5</t>
  </si>
  <si>
    <t>AFRICA SOUTH OF THE SAHARA : INDEX TO PERIODICAL LITERATURE, 1900-1970 &lt;REEL 5&gt; / (G. K. HALL). -- G. K. HALL, 1983. -- (AFRICA SOUTH OF THE SAHARA : INDEX TO PERIODICAL LITERATURE, 1900-1970).</t>
  </si>
  <si>
    <t>08312950</t>
  </si>
  <si>
    <t>S994.05||A||6</t>
  </si>
  <si>
    <t>AFRICA SOUTH OF THE SAHARA : INDEX TO PERIODICAL LITERATURE, 1900-1970 &lt;REEL 6&gt; / (G. K. HALL). -- G. K. HALL, 1983. -- (AFRICA SOUTH OF THE SAHARA : INDEX TO PERIODICAL LITERATURE, 1900-1970).</t>
  </si>
  <si>
    <t>08312951</t>
  </si>
  <si>
    <t>S994.05||A||7</t>
  </si>
  <si>
    <t>AFRICA SOUTH OF THE SAHARA : INDEX TO PERIODICAL LITERATURE, 1900-1970 &lt;REEL 7&gt; / (G. K. HALL). -- G. K. HALL, 1983. -- (AFRICA SOUTH OF THE SAHARA : INDEX TO PERIODICAL LITERATURE, 1900-1970).</t>
  </si>
  <si>
    <t>08312952</t>
  </si>
  <si>
    <t>S994.05||A||8</t>
  </si>
  <si>
    <t>AFRICA SOUTH OF THE SAHARA : INDEX TO PERIODICAL LITERATURE, 1900-1970 &lt;REEL 8&gt; / (G. K. HALL). -- G. K. HALL, 1983. -- (AFRICA SOUTH OF THE SAHARA : INDEX TO PERIODICAL LITERATURE, 1900-1970).</t>
  </si>
  <si>
    <t>工大一般図書</t>
  </si>
  <si>
    <t>19805290</t>
  </si>
  <si>
    <t>S813||S</t>
  </si>
  <si>
    <t>Super日本語大辞典 : 漢和+国語+古語+類義語+ことわざ. -- 学習研究社, 1998. w.</t>
  </si>
  <si>
    <t>工大建築大１</t>
  </si>
  <si>
    <t>08213078</t>
  </si>
  <si>
    <t>S520.8||B</t>
  </si>
  <si>
    <t>TALLER DE ARQUITECTURA. / BOFILL, RICARDO. -- L'EQUERRE, 1981.</t>
  </si>
  <si>
    <t>工大建築大２</t>
  </si>
  <si>
    <t>10903477</t>
  </si>
  <si>
    <t>S521.818||M</t>
  </si>
  <si>
    <t>宝塔涌現 : 身延山五重塔復元建立の記録. -- 身延山久遠寺, 2009. v.</t>
  </si>
  <si>
    <t>工大地歴大型</t>
  </si>
  <si>
    <t>18502862</t>
  </si>
  <si>
    <t>S291.038||N||2</t>
  </si>
  <si>
    <t>日本史・空から読む 西日本編 / 石野 博信 (編) ; 第2巻 中国・四国. -- 日本航空写真文化社, 1985.</t>
  </si>
  <si>
    <t>工大語学コーナー</t>
  </si>
  <si>
    <t>10505418</t>
  </si>
  <si>
    <t>S831.1||H||10</t>
  </si>
  <si>
    <t>VIP&amp;セレブ スピーク・アウト! = VIPs &amp; celebs speak out. -- 朝日出版社, 2005. -- (100万語聴破CDシリーズ ; 10). t.</t>
  </si>
  <si>
    <t>10010747</t>
  </si>
  <si>
    <t>S833||R</t>
  </si>
  <si>
    <t>リーダーズ+プラス V2 : 46万語英和辞典 (CD-ROM) ; [XP対応版]. -- EPWING版. -- 研究社, 2000. w.</t>
  </si>
  <si>
    <t>S702.1||N||1/1</t>
  </si>
  <si>
    <t>呪術の形と装飾 / 美術出版デザインセンター (企画). -- 美術出版社サービスセンター, 1994. -- (日本美術史 ;1-1).</t>
  </si>
  <si>
    <t>S702.1||N||2/1</t>
  </si>
  <si>
    <t>仏教文化と仏像の美 / 美術出版デザインセンター (企画). -- 美術出版社サービスセンター, 1994. -- (日本美術史 ;2-1).</t>
  </si>
  <si>
    <t>S702.1||N||2/2</t>
  </si>
  <si>
    <t>寺院建築の変遷 / 美術出版デザインセンター (企画). -- 美術出版社サービスセンター, 1994. -- (日本美術史 ;2-2).</t>
  </si>
  <si>
    <t>S702.1||N||3/1</t>
  </si>
  <si>
    <t>密教美術の成立 / 美術出版デザインセンター (企画). -- 美術出版社サービスセンター, 1994. -- (日本美術史 ;3-1).</t>
  </si>
  <si>
    <t>S702.1||N||3/2</t>
  </si>
  <si>
    <t>王朝文化の成熟 / 美術出版デザインセンター (企画). -- 美術出版社サービスセンター, 1994. -- (日本美術史 ;3-2).</t>
  </si>
  <si>
    <t>S702.1||N||4/1</t>
  </si>
  <si>
    <t>中世美術の流れ. -- NHKプロモーション(制作), 1994. -- (美術出版・美術史シリーズ . 日本美術史 ; 4. 鎌倉・南北朝時代 ; 1). v.</t>
  </si>
  <si>
    <t>S702.1||N||5/1</t>
  </si>
  <si>
    <t>水墨画・庭園・城・障壁画 / 美術出版デザインセンター (企画). -- 美術出版社サービスセンター, 1994. -- (日本美術史 ;5-1).</t>
  </si>
  <si>
    <t>S702.1||N||5/2</t>
  </si>
  <si>
    <t>南蛮美術 / 美術出版デザインセンター (企画). -- 美術出版社サービスセンター, 1994. -- (日本美術史 ;5-1).</t>
  </si>
  <si>
    <t>S702.1||N||6/1</t>
  </si>
  <si>
    <t>江戸時代の絵画 / 美術出版デザインセンター (企画). -- 美術出版社サービスセンター, 1994. -- (日本美術史 ;6-1).</t>
  </si>
  <si>
    <t>S702.1||N||6/2</t>
  </si>
  <si>
    <t>浮世絵の系譜と西洋への影響 / 美術出版デザインセンター (企画). -- 美術出版社サービスセンター, 1994. -- (日本美術史 ;6-2).</t>
  </si>
  <si>
    <t>S702.1||N||7/1</t>
  </si>
  <si>
    <t>西洋画との出会いと模索 / 美術出版デザインセンター (企画). -- 美術出版社サービスセンター, 1994. -- (日本美術史 ;7-1).</t>
  </si>
  <si>
    <t>S702.1||N||7/2</t>
  </si>
  <si>
    <t>日本画の伝統と変革 / 美術出版デザインセンター (企画). -- 美術出版社サービスセンター, 1994. -- (日本美術史 ;7-2).</t>
  </si>
  <si>
    <t>S706.9||N||1</t>
  </si>
  <si>
    <t>古代エジプト幻想 / NHK (編), 1986. -- (NHKルーブル・美の回廊 ;1).</t>
  </si>
  <si>
    <t>S706.9||N||10</t>
  </si>
  <si>
    <t>ルーベンスとレンブラント / NHK編集. -- NHKサービスセンター, 1986. -- (ルーブル美の回廊 / NHK編集 ; 10). v.</t>
  </si>
  <si>
    <t>S706.9||N||11</t>
  </si>
  <si>
    <t>太陽王の世紀 / NHK (編), 1986. -- (NHKルーブル・美の回廊 ;11).</t>
  </si>
  <si>
    <t>S706.9||N||12</t>
  </si>
  <si>
    <t>魅惑のロココ / NHK (編), 1986. -- (NHKルーブル・美の回廊 ;12).</t>
  </si>
  <si>
    <t>S706.9||N||13</t>
  </si>
  <si>
    <t>ロマン派宣言 / NHK (編), 1986. -- (NHKルーブル・美の回廊 ;13).</t>
  </si>
  <si>
    <t>S706.9||N||2</t>
  </si>
  <si>
    <t>メソポタミアの祈り / NHK (編), 1986. -- (NHKルーブル・美の回廊 ;2).</t>
  </si>
  <si>
    <t>S706.9||N||3</t>
  </si>
  <si>
    <t>ビーナス誕生 / NHK (編), 1986. -- (NHKルーブル・美の回廊 ;3).</t>
  </si>
  <si>
    <t>S706.9||N||4</t>
  </si>
  <si>
    <t>古代ローマの肖像 / NHK (編), 1986. -- (NHKルーブル・美の回廊 ;4).</t>
  </si>
  <si>
    <t>S706.9||N||5</t>
  </si>
  <si>
    <t>中世の面影 / NHK (編), 1986. -- (NHKルーブル・美の回廊 ;5).</t>
  </si>
  <si>
    <t>S706.9||N||6</t>
  </si>
  <si>
    <t>ルネサンスとレオナルド / NHK編集. -- NHKサービスセンター, 1986. -- (ルーブル美の回廊 / NHK編集 ; 6). v.</t>
  </si>
  <si>
    <t>S706.9||N||7</t>
  </si>
  <si>
    <t>北方ルネサンスのきらめき / NHK (編), 1986. -- (NHKルーブル・美の回廊 ;7).</t>
  </si>
  <si>
    <t>S706.9||N||8</t>
  </si>
  <si>
    <t>花の盛期ルネサンス / NHK (編), 1986. -- (NHKルーブル・美の回廊 ;8).</t>
  </si>
  <si>
    <t>S706.9||N||9</t>
  </si>
  <si>
    <t>スペイン絵画の光と影 / NHK (編), 1986. -- (NHKルーブル・美の回廊 ;9).</t>
  </si>
  <si>
    <t>S708||M||1</t>
  </si>
  <si>
    <t>ルーブルへの招待 / 毎日インターナショナル (企画) | 毎日映画社 (製作) ; 1, 1986. -- (毎日世界美術館 ;1).</t>
  </si>
  <si>
    <t>S708||M||10</t>
  </si>
  <si>
    <t>印象派 / 毎日インターナショナル (企画) | 毎日映画社 (製作) ; 4, 1986. -- (毎日世界美術館 ;10).</t>
  </si>
  <si>
    <t>S708||M||11</t>
  </si>
  <si>
    <t>ウィーン美術史美術館 / 岩波映画 (制作) ; 1. -- インター・カルチャー・クラブ, 19--. -- (名曲美術館 : 名曲と名画の円舞 ;11).</t>
  </si>
  <si>
    <t>印象派から現代へ / 毎日インターナショナル (企画) | 毎日映画社 (製作) ; 1, 1986. -- (毎日世界美術館 ;11).</t>
  </si>
  <si>
    <t>S708||M||12</t>
  </si>
  <si>
    <t>印象派から現代へ / 毎日インターナショナル (企画) | 毎日映画社 (製作) ; 2, 1986. -- (毎日世界美術館 ;12).</t>
  </si>
  <si>
    <t>S708||M||13</t>
  </si>
  <si>
    <t>ドレスデン絵画館 / 岩波映画 (制作). -- インター・カルチャー・クラブ, 19--. -- (名曲美術館 : 名曲と名画の円舞 ;13).</t>
  </si>
  <si>
    <t>S708||M||2</t>
  </si>
  <si>
    <t>ルーブルへの招待 / 毎日インターナショナル (企画) | 毎日映画社 (製作) ; 2, 1986. -- (毎日世界美術館 ;2).</t>
  </si>
  <si>
    <t>S708||M||3</t>
  </si>
  <si>
    <t>ルーブルへの招待 / 毎日インターナショナル (企画) | 毎日映画社 (製作) ; 3, 1986. -- (毎日世界美術館 ;3).</t>
  </si>
  <si>
    <t>S708||M||4</t>
  </si>
  <si>
    <t>古典主義からロマン主義へ / 毎日インターナショナル (企画) | 毎日映画社 (製作), 1986. -- (毎日世界美術館 ;4).</t>
  </si>
  <si>
    <t>S708||M||5</t>
  </si>
  <si>
    <t>自然への情熱 / 毎日インターナショナル (企画) | 毎日映画社 (製作), 1986. -- (毎日世界美術館 ;5).</t>
  </si>
  <si>
    <t>S708||M||6</t>
  </si>
  <si>
    <t>レアリスムの挑戦 / 毎日インターナショナル (企画) | 毎日映画社 (製作), 1986. -- (毎日世界美術館 ;6).</t>
  </si>
  <si>
    <t>S708||M||7</t>
  </si>
  <si>
    <t>印象派 / 毎日インターナショナル (企画) | 毎日映画社 (製作) ; 1, 1986. -- (毎日世界美術館 ;7).</t>
  </si>
  <si>
    <t>S708||M||8</t>
  </si>
  <si>
    <t>アルテ・ピナコテーク/ノイエ・ピナコテーク / 岩波映画 (制作). -- インター・カルチャー・クラブ, 19--. -- (名曲美術館 : 名曲と名画の円舞 ;8).</t>
  </si>
  <si>
    <t>印象派 / 毎日インターナショナル (企画) | 毎日映画社 (製作) ; 2, 1986. -- (毎日世界美術館 ;8).</t>
  </si>
  <si>
    <t>S708||M||9</t>
  </si>
  <si>
    <t>印象派 / 毎日インターナショナル (企画) | 毎日映画社 (製作) ; 3, 1986. -- (毎日世界美術館 ;9).</t>
  </si>
  <si>
    <t>S709.1||K</t>
  </si>
  <si>
    <t>国宝 〈解説書〉 / NHKエデュケーショナル (製作), 1993. -- (国宝 ;カイセツ).</t>
  </si>
  <si>
    <t>S709.1||K||1</t>
  </si>
  <si>
    <t>法隆寺 / NHKエデュケーショナル (製作) ; 1 釈迦三尊と玉虫厨子, 1993. -- (国宝 ;1).</t>
  </si>
  <si>
    <t>S709.1||K||10</t>
  </si>
  <si>
    <t>十一面観音 : 向源寺・聖林寺・観音寺・法華寺・室生寺・道明寺 / NHKエデュケーショナル (製作), 1993. -- (国宝 ;10).</t>
  </si>
  <si>
    <t>S709.1||K||11</t>
  </si>
  <si>
    <t>平等院鳳凰堂 | 浄瑠璃寺 / NHKエデュケーショナル (製作), 1993. -- (国宝 ;11).</t>
  </si>
  <si>
    <t>S709.1||K||12</t>
  </si>
  <si>
    <t>中尊寺金色堂 | 富貴寺大堂 | 浄土寺浄土堂 / NHKエデュケーショナル (製作), 1993. -- (国宝 ;12).</t>
  </si>
  <si>
    <t>S709.1||K||13</t>
  </si>
  <si>
    <t>源氏物語絵巻 / NHKエデュケーショナル (製作), 1993. -- (国宝 ;13).</t>
  </si>
  <si>
    <t>S709.1||K||14</t>
  </si>
  <si>
    <t>伴大納言絵巻 / NHKエデュケーショナル (製作), 1993. -- (国宝 ;14).</t>
  </si>
  <si>
    <t>S709.1||K||15</t>
  </si>
  <si>
    <t>信貴山縁起絵巻 ; 鳥獣人物戯画 / NHKエデュケーショナル制作. -- 学研, 1993. -- (国宝 ; 15). v.</t>
  </si>
  <si>
    <t>S709.1||K||16</t>
  </si>
  <si>
    <t>厳島神社 : 社殿と平家納経 / NHKエデュケーショナル (製作), 1993. -- (国宝 ;16).</t>
  </si>
  <si>
    <t>S709.1||K||17</t>
  </si>
  <si>
    <t>春日大社 : 神宝の古太刀 | 熊野速玉大社 : 衵と蒔絵手箱 / NHKエデュケーショナル (製作), 1993. -- (国宝 ;17).</t>
  </si>
  <si>
    <t>S709.1||K||18</t>
  </si>
  <si>
    <t>慈照寺銀閣寺 | 西本願寺飛雲閣 / NHKエデュケーショナル (製作), 1993. -- (国宝 ;18).</t>
  </si>
  <si>
    <t>S709.1||K||19</t>
  </si>
  <si>
    <t>姫路城 | 日光東照宮 / NHKエデュケーショナル (製作), 1993. -- (国宝 ;19).</t>
  </si>
  <si>
    <t>S709.1||K||2</t>
  </si>
  <si>
    <t>法隆寺 / NHKエデュケーショナル (製作) ; 2 救世観音と百済観音, 1993. -- (国宝 ;2).</t>
  </si>
  <si>
    <t>S709.1||K||20</t>
  </si>
  <si>
    <t>ボストン美術館 / NHKエデュケーショナル (製作), 1993. -- (国宝 ;20).</t>
  </si>
  <si>
    <t>S709.1||K||3</t>
  </si>
  <si>
    <t>東大寺 / NHKエデュケーショナル (製作) ; 1 大仏と仁王像, 1993. -- (国宝 ;3).</t>
  </si>
  <si>
    <t>S709.1||K||4</t>
  </si>
  <si>
    <t>東大寺 / NHKエデュケーショナル (製作) ; 2 法華堂と戒壇院, 1993. -- (国宝 ;4).</t>
  </si>
  <si>
    <t>S709.1||K||5</t>
  </si>
  <si>
    <t>興福寺 : 八部衆と十大弟子 | 当麻寺 : 当麻曼茶羅 / NHKエデュケーショナル (製作), 1993. -- (国宝 ;5).</t>
  </si>
  <si>
    <t>S709.1||K||6</t>
  </si>
  <si>
    <t>薬師寺 : 東塔と薬師三尊 | 唐招堤寺 : 金堂と蘆舎那仏 / NHKエデュケーショナル (製作), 1993. -- (国宝 ;6).</t>
  </si>
  <si>
    <t>S709.1||K||7</t>
  </si>
  <si>
    <t>広隆寺・中宮寺 : 二の弥勒菩薩半跏像 / NHKエデュケーショナル (製作), 1993. -- (国宝 ;7).</t>
  </si>
  <si>
    <t>S709.1||K||8</t>
  </si>
  <si>
    <t>東大寺 : 密教の諸尊像 / NHKエデュケーショナル (製作), 1993. -- (国宝 ;8).</t>
  </si>
  <si>
    <t>S709.1||K||9</t>
  </si>
  <si>
    <t>神護寺 : 薬師如来と頼朝画像 | 室生寺 : 金堂と五重塔 / NHKエデュケーショナル (製作), 1993. -- (国宝 ;9).</t>
  </si>
  <si>
    <t>S709||Y||1</t>
  </si>
  <si>
    <t>S709||Y||10</t>
  </si>
  <si>
    <t>S709||Y||11</t>
  </si>
  <si>
    <t>S709||Y||12</t>
  </si>
  <si>
    <t>S709||Y||13</t>
  </si>
  <si>
    <t>S709||Y||14</t>
  </si>
  <si>
    <t>S709||Y||15</t>
  </si>
  <si>
    <t>S709||Y||16</t>
  </si>
  <si>
    <t>S709||Y||17</t>
  </si>
  <si>
    <t>S709||Y||18</t>
  </si>
  <si>
    <t>S709||Y||19</t>
  </si>
  <si>
    <t>S709||Y||2</t>
  </si>
  <si>
    <t>S709||Y||20</t>
  </si>
  <si>
    <t>S709||Y||21</t>
  </si>
  <si>
    <t>S709||Y||22</t>
  </si>
  <si>
    <t>S709||Y||23</t>
  </si>
  <si>
    <t>S709||Y||24</t>
  </si>
  <si>
    <t>S709||Y||25</t>
  </si>
  <si>
    <t>S709||Y||26</t>
  </si>
  <si>
    <t>S709||Y||27</t>
  </si>
  <si>
    <t>S709||Y||28</t>
  </si>
  <si>
    <t>S709||Y||29</t>
  </si>
  <si>
    <t>S709||Y||3</t>
  </si>
  <si>
    <t>S709||Y||30</t>
  </si>
  <si>
    <t>S709||Y||31</t>
  </si>
  <si>
    <t>S709||Y||32</t>
  </si>
  <si>
    <t>アルゼンチン ; ブラジル / 南西ドイツ放送 [制作]. -- ポリグラム, 1998. -- (ユネスコ世界遺産).</t>
  </si>
  <si>
    <t>S709||Y||33</t>
  </si>
  <si>
    <t>S709||Y||4</t>
  </si>
  <si>
    <t>S709||Y||5</t>
  </si>
  <si>
    <t>S709||Y||6</t>
  </si>
  <si>
    <t>S709||Y||7</t>
  </si>
  <si>
    <t>S709||Y||8</t>
  </si>
  <si>
    <t>S709||Y||9</t>
  </si>
  <si>
    <t>S709||Y||B/1</t>
  </si>
  <si>
    <t>世界遺産への招待. -- ポリグラム, 1998. -- (PolyGram video . ユネスコ世界遺産 = The world heritage ; 別巻1). v.</t>
  </si>
  <si>
    <t>S709||Y||B/2</t>
  </si>
  <si>
    <t>世界遺産紀行 ; 文化遺産編, 自然遺産編. -- ポリグラム, 1998. -- (PolyGram video . ユネスコ世界遺産 = The world heritage ; 別卷2-3). v.</t>
  </si>
  <si>
    <t>S709||Y||B/3</t>
  </si>
  <si>
    <t>S751.2||Y</t>
  </si>
  <si>
    <t>宜興窯 : 用の美を極める / NHKエンタープライズ21企画制作. -- NHKエンタープライズ21, 2001. -- (悠久の中国やきもの紀行). v.</t>
  </si>
  <si>
    <t>景徳鎮窯 : 千年の磁器の都 / NHKエンタープライズ21企画制作. -- NHKエンタープライズ21, 2001. -- (悠久の中国やきもの紀行). v.</t>
  </si>
  <si>
    <t>建窯 : 幻の天目茶碗 / NHKエンタープライズ21企画制作. -- NHKエンタープライズ21, 2001. -- (悠久の中国やきもの紀行). v.</t>
  </si>
  <si>
    <t>磁州窯・◆博窯 : 大らかなぬくもり / NHKエンタープライズ21企画制作. -- NHKエンタープライズ21, 2001. -- (悠久の中国やきもの紀行). v.</t>
  </si>
  <si>
    <t>徳化窯・釣窯 : 白の美・多彩の美 / NHKエンタープライズ21企画制作. -- NHKエンタープライズ21, 2001. -- (悠久の中国やきもの紀行). v.</t>
  </si>
  <si>
    <t>龍泉窯 : 青磁のふるさと / NHKエンタープライズ21企画制作. -- NHKエンタープライズ21, 2001. -- (悠久の中国やきもの紀行). v.</t>
  </si>
  <si>
    <t>舞姫 / 篠田 正浩 (監督), 1989.</t>
  </si>
  <si>
    <t>S778||I</t>
  </si>
  <si>
    <t>INSTRUMENTS MADE TO MEASURE / (GEMCO). -- GEMCO, 1994. -- (GEMCO VIDEO LIBRARY . INSTRUMENTATION).</t>
  </si>
  <si>
    <t>S783.5||N||1</t>
  </si>
  <si>
    <t>サバチーニの最新テニス : how does Gaby do it? / NHKクリエイティブ制作 ; pt. 1. -- NHKソフトウェア, 1993. v.</t>
  </si>
  <si>
    <r>
      <t>チャイナ・</t>
    </r>
    <r>
      <rPr>
        <sz val="11"/>
        <rFont val="ＭＳ Ｐゴシック"/>
        <family val="3"/>
        <charset val="128"/>
      </rPr>
      <t>シンドローム / [ソニー</t>
    </r>
    <r>
      <rPr>
        <sz val="11"/>
        <color theme="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ピクチャーズ</t>
    </r>
    <r>
      <rPr>
        <sz val="11"/>
        <color theme="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エンタテイメント]. -- ソニー</t>
    </r>
    <r>
      <rPr>
        <sz val="11"/>
        <color theme="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ピクチャーズ</t>
    </r>
    <r>
      <rPr>
        <sz val="11"/>
        <color theme="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エンタテイメント, 1993. -- (CINEX).</t>
    </r>
  </si>
  <si>
    <t>備考欄</t>
    <rPh sb="0" eb="2">
      <t>ビコウ</t>
    </rPh>
    <rPh sb="2" eb="3">
      <t>ラン</t>
    </rPh>
    <phoneticPr fontId="1"/>
  </si>
  <si>
    <t>総記</t>
    <phoneticPr fontId="1"/>
  </si>
  <si>
    <t>図書館・図書館情報学</t>
    <phoneticPr fontId="1"/>
  </si>
  <si>
    <t>図書・書誌学</t>
    <phoneticPr fontId="1"/>
  </si>
  <si>
    <t>百科事典</t>
    <phoneticPr fontId="1"/>
  </si>
  <si>
    <t>一般論文集・一般講演集</t>
    <phoneticPr fontId="1"/>
  </si>
  <si>
    <t>団体</t>
    <phoneticPr fontId="1"/>
  </si>
  <si>
    <t>ジャーナリズム・新聞</t>
    <phoneticPr fontId="1"/>
  </si>
  <si>
    <t>心理学</t>
    <phoneticPr fontId="1"/>
  </si>
  <si>
    <t>宗教</t>
    <phoneticPr fontId="1"/>
  </si>
  <si>
    <t>神道</t>
    <phoneticPr fontId="1"/>
  </si>
  <si>
    <t>仏教</t>
    <phoneticPr fontId="1"/>
  </si>
  <si>
    <t>キリスト教</t>
    <phoneticPr fontId="1"/>
  </si>
  <si>
    <t>歴史</t>
    <phoneticPr fontId="1"/>
  </si>
  <si>
    <t>日本史</t>
    <phoneticPr fontId="1"/>
  </si>
  <si>
    <t>アジア史・東洋史</t>
    <phoneticPr fontId="1"/>
  </si>
  <si>
    <t>ヨーロッパ史・西洋史</t>
    <phoneticPr fontId="1"/>
  </si>
  <si>
    <t>アフリカ史</t>
    <phoneticPr fontId="1"/>
  </si>
  <si>
    <t>北アメリカ史</t>
    <phoneticPr fontId="1"/>
  </si>
  <si>
    <t>伝記</t>
    <phoneticPr fontId="1"/>
  </si>
  <si>
    <t>地理・地誌・紀行</t>
    <phoneticPr fontId="1"/>
  </si>
  <si>
    <t>社会科学</t>
    <phoneticPr fontId="1"/>
  </si>
  <si>
    <t>政治</t>
    <phoneticPr fontId="1"/>
  </si>
  <si>
    <t>法律</t>
    <phoneticPr fontId="1"/>
  </si>
  <si>
    <t>経済</t>
    <phoneticPr fontId="1"/>
  </si>
  <si>
    <t>統計</t>
    <phoneticPr fontId="1"/>
  </si>
  <si>
    <t>社会</t>
    <phoneticPr fontId="1"/>
  </si>
  <si>
    <t>教育</t>
    <phoneticPr fontId="1"/>
  </si>
  <si>
    <t>風俗習慣・民俗学・民族学</t>
    <phoneticPr fontId="1"/>
  </si>
  <si>
    <t>国防・軍事</t>
    <phoneticPr fontId="1"/>
  </si>
  <si>
    <t>自然科学</t>
    <phoneticPr fontId="1"/>
  </si>
  <si>
    <t>数学</t>
    <phoneticPr fontId="1"/>
  </si>
  <si>
    <t>物理学</t>
    <phoneticPr fontId="1"/>
  </si>
  <si>
    <t>化学</t>
    <phoneticPr fontId="1"/>
  </si>
  <si>
    <t>天文学・宇宙科学</t>
    <phoneticPr fontId="1"/>
  </si>
  <si>
    <t>地球科学・地学</t>
    <phoneticPr fontId="1"/>
  </si>
  <si>
    <t>生物科学・一般生物学</t>
    <phoneticPr fontId="1"/>
  </si>
  <si>
    <t>植物学</t>
    <phoneticPr fontId="1"/>
  </si>
  <si>
    <t>動物学</t>
    <phoneticPr fontId="1"/>
  </si>
  <si>
    <t>医学</t>
    <phoneticPr fontId="1"/>
  </si>
  <si>
    <t>技術・工学</t>
    <phoneticPr fontId="1"/>
  </si>
  <si>
    <t>建設工学・土木工学</t>
    <phoneticPr fontId="1"/>
  </si>
  <si>
    <t>建築学</t>
    <phoneticPr fontId="1"/>
  </si>
  <si>
    <t>機械工学</t>
    <phoneticPr fontId="1"/>
  </si>
  <si>
    <t>電気工学</t>
    <phoneticPr fontId="1"/>
  </si>
  <si>
    <t>金属工学・鉱山工学</t>
    <phoneticPr fontId="1"/>
  </si>
  <si>
    <t>家政学・生活科学</t>
    <phoneticPr fontId="1"/>
  </si>
  <si>
    <t>産業</t>
    <phoneticPr fontId="1"/>
  </si>
  <si>
    <t>農業</t>
    <phoneticPr fontId="1"/>
  </si>
  <si>
    <t>園芸</t>
    <phoneticPr fontId="1"/>
  </si>
  <si>
    <t>林業</t>
    <phoneticPr fontId="1"/>
  </si>
  <si>
    <t>商業</t>
    <phoneticPr fontId="1"/>
  </si>
  <si>
    <t>通信事業</t>
    <phoneticPr fontId="1"/>
  </si>
  <si>
    <t>芸術・美術</t>
    <phoneticPr fontId="1"/>
  </si>
  <si>
    <t>彫刻</t>
    <phoneticPr fontId="1"/>
  </si>
  <si>
    <t>絵画</t>
    <phoneticPr fontId="1"/>
  </si>
  <si>
    <t>写真</t>
    <phoneticPr fontId="1"/>
  </si>
  <si>
    <t>工芸</t>
    <phoneticPr fontId="1"/>
  </si>
  <si>
    <t>音楽</t>
    <phoneticPr fontId="1"/>
  </si>
  <si>
    <t>演劇</t>
    <phoneticPr fontId="1"/>
  </si>
  <si>
    <t>スポーツ・体育</t>
    <phoneticPr fontId="1"/>
  </si>
  <si>
    <t>諸芸・娯楽</t>
    <phoneticPr fontId="1"/>
  </si>
  <si>
    <t>言語</t>
    <phoneticPr fontId="1"/>
  </si>
  <si>
    <t>日本語</t>
    <phoneticPr fontId="1"/>
  </si>
  <si>
    <t>中国語</t>
    <phoneticPr fontId="1"/>
  </si>
  <si>
    <t>英語</t>
    <phoneticPr fontId="1"/>
  </si>
  <si>
    <t>ドイツ語</t>
    <phoneticPr fontId="1"/>
  </si>
  <si>
    <t>フランス語</t>
    <phoneticPr fontId="1"/>
  </si>
  <si>
    <t>スペイン語</t>
    <phoneticPr fontId="1"/>
  </si>
  <si>
    <t>イタリア語</t>
    <phoneticPr fontId="1"/>
  </si>
  <si>
    <t>ロシア語</t>
    <phoneticPr fontId="1"/>
  </si>
  <si>
    <t>その他の諸言語</t>
    <phoneticPr fontId="1"/>
  </si>
  <si>
    <t>文学</t>
    <phoneticPr fontId="1"/>
  </si>
  <si>
    <t>日本文学</t>
    <phoneticPr fontId="1"/>
  </si>
  <si>
    <t>中国文学</t>
    <phoneticPr fontId="1"/>
  </si>
  <si>
    <t>英米文学</t>
    <phoneticPr fontId="1"/>
  </si>
  <si>
    <t>ドイツ文学</t>
    <phoneticPr fontId="1"/>
  </si>
  <si>
    <t>フランス文学</t>
    <phoneticPr fontId="1"/>
  </si>
  <si>
    <t>その他の諸言語文学</t>
    <phoneticPr fontId="1"/>
  </si>
  <si>
    <t>江戸時代 / 文化史学会. -- 飛鳥園, 1956. -- (美術資料スライド ;ニホン ビジユツヘン ダイ 9カン).</t>
  </si>
  <si>
    <t>702.1||B</t>
  </si>
  <si>
    <t>70000024</t>
  </si>
  <si>
    <t>桃山時代 / 文化史学会. -- 飛鳥園, 1955. -- (美術資料スライド ;ニホン ビジユツヘン ダイ 8カン).</t>
  </si>
  <si>
    <t>70000023</t>
  </si>
  <si>
    <t>原始時代 / 文化史学会. -- 飛鳥園, 1955. -- (美術資料スライド ;ニホン ビジユツヘン ダイ 10カン).</t>
  </si>
  <si>
    <t>70000022</t>
  </si>
  <si>
    <t>室町時代 / 文化史学会. -- 飛鳥園, 1953. -- (美術資料スライド ;ニホン ビジユツヘン ダイ 7).</t>
  </si>
  <si>
    <t>70000014</t>
  </si>
  <si>
    <t>鎌倉時代 / 文化史学会. -- 飛鳥園, 1953. -- (美術資料スライド ;ニホン ビジユツヘン ダイ 6カン).</t>
  </si>
  <si>
    <t>70000007</t>
  </si>
  <si>
    <t>藤原時代 / 文化史学会. -- 飛鳥園, 1953. -- (美術資料スライド ;ニホン ビジユツヘン ダイ 5カン).</t>
  </si>
  <si>
    <t>70000005</t>
  </si>
  <si>
    <t>貞観時代 / 文化史学会. -- 飛鳥園, 1952. -- (美術資料スライド ;ニホン ビジユツヘン ダイ 4カン).</t>
  </si>
  <si>
    <t>70000004</t>
  </si>
  <si>
    <t>天平時代 / 文化史学会. -- 飛鳥園, 1952. -- (美術資料スライド ;ニホン ビジユツヘン ダイ 3カン).</t>
  </si>
  <si>
    <t>70000003</t>
  </si>
  <si>
    <t>白鳳時代 / 文化史学会. -- 飛鳥園, 1952. -- (美術資料スライド ;ニホン ビジユツヘン ダイ 2カン).</t>
  </si>
  <si>
    <t>70000002</t>
  </si>
  <si>
    <t>飛鳥時代 / 文化史学会. -- 飛鳥園, 1952. -- (美術資料スライド ;ニホン ビジユツヘン ダイ 1カン).</t>
  </si>
  <si>
    <t>70000001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</si>
</sst>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/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49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49" fontId="4" fillId="0" borderId="1" xfId="1" applyNumberFormat="1" applyFont="1" applyFill="1" applyBorder="1">
      <alignment vertical="center"/>
    </xf>
    <xf numFmtId="49" fontId="2" fillId="0" borderId="1" xfId="1" applyNumberFormat="1" applyFont="1" applyFill="1" applyBorder="1" applyAlignment="1">
      <alignment vertical="center"/>
    </xf>
    <xf numFmtId="0" fontId="4" fillId="0" borderId="6" xfId="2" applyNumberFormat="1" applyFont="1" applyFill="1" applyBorder="1" applyAlignment="1">
      <alignment vertical="center"/>
    </xf>
    <xf numFmtId="49" fontId="4" fillId="0" borderId="7" xfId="2" applyNumberFormat="1" applyFont="1" applyFill="1" applyBorder="1" applyAlignment="1">
      <alignment vertical="center"/>
    </xf>
    <xf numFmtId="49" fontId="4" fillId="0" borderId="8" xfId="2" applyNumberFormat="1" applyFont="1" applyFill="1" applyBorder="1" applyAlignment="1">
      <alignment vertical="center"/>
    </xf>
    <xf numFmtId="49" fontId="4" fillId="0" borderId="9" xfId="2" applyNumberFormat="1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49" fontId="4" fillId="0" borderId="7" xfId="1" applyNumberFormat="1" applyFont="1" applyFill="1" applyBorder="1">
      <alignment vertical="center"/>
    </xf>
    <xf numFmtId="49" fontId="4" fillId="0" borderId="2" xfId="2" applyNumberFormat="1" applyFont="1" applyFill="1" applyBorder="1" applyAlignment="1">
      <alignment vertical="center"/>
    </xf>
    <xf numFmtId="49" fontId="4" fillId="0" borderId="10" xfId="2" applyNumberFormat="1" applyFont="1" applyFill="1" applyBorder="1" applyAlignment="1">
      <alignment vertical="center"/>
    </xf>
    <xf numFmtId="49" fontId="4" fillId="0" borderId="2" xfId="1" applyNumberFormat="1" applyFont="1" applyFill="1" applyBorder="1">
      <alignment vertical="center"/>
    </xf>
    <xf numFmtId="49" fontId="4" fillId="0" borderId="10" xfId="1" applyNumberFormat="1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0" xfId="0" applyFont="1" applyFill="1" applyBorder="1">
      <alignment vertical="center"/>
    </xf>
    <xf numFmtId="49" fontId="2" fillId="0" borderId="7" xfId="1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vertical="center"/>
    </xf>
    <xf numFmtId="49" fontId="2" fillId="0" borderId="11" xfId="1" applyNumberFormat="1" applyFont="1" applyFill="1" applyBorder="1">
      <alignment vertical="center"/>
    </xf>
    <xf numFmtId="49" fontId="2" fillId="0" borderId="12" xfId="1" applyNumberFormat="1" applyFont="1" applyFill="1" applyBorder="1">
      <alignment vertical="center"/>
    </xf>
    <xf numFmtId="49" fontId="2" fillId="0" borderId="13" xfId="1" applyNumberFormat="1" applyFont="1" applyFill="1" applyBorder="1">
      <alignment vertical="center"/>
    </xf>
    <xf numFmtId="0" fontId="4" fillId="0" borderId="14" xfId="2" applyNumberFormat="1" applyFont="1" applyFill="1" applyBorder="1" applyAlignment="1">
      <alignment vertical="center"/>
    </xf>
    <xf numFmtId="49" fontId="4" fillId="0" borderId="15" xfId="2" applyNumberFormat="1" applyFont="1" applyFill="1" applyBorder="1" applyAlignment="1">
      <alignment vertical="center"/>
    </xf>
    <xf numFmtId="49" fontId="4" fillId="0" borderId="16" xfId="2" applyNumberFormat="1" applyFont="1" applyFill="1" applyBorder="1" applyAlignment="1">
      <alignment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49" fontId="4" fillId="0" borderId="17" xfId="2" applyNumberFormat="1" applyFont="1" applyFill="1" applyBorder="1" applyAlignment="1">
      <alignment vertical="center"/>
    </xf>
    <xf numFmtId="49" fontId="4" fillId="0" borderId="18" xfId="2" applyNumberFormat="1" applyFont="1" applyFill="1" applyBorder="1" applyAlignment="1">
      <alignment vertical="center"/>
    </xf>
    <xf numFmtId="49" fontId="4" fillId="0" borderId="17" xfId="1" applyNumberFormat="1" applyFont="1" applyFill="1" applyBorder="1">
      <alignment vertical="center"/>
    </xf>
    <xf numFmtId="49" fontId="4" fillId="0" borderId="18" xfId="1" applyNumberFormat="1" applyFont="1" applyFill="1" applyBorder="1">
      <alignment vertical="center"/>
    </xf>
    <xf numFmtId="0" fontId="2" fillId="0" borderId="6" xfId="1" applyNumberFormat="1" applyFont="1" applyFill="1" applyBorder="1" applyAlignment="1">
      <alignment vertical="center"/>
    </xf>
    <xf numFmtId="0" fontId="4" fillId="0" borderId="19" xfId="2" applyNumberFormat="1" applyFont="1" applyFill="1" applyBorder="1" applyAlignment="1">
      <alignment vertical="center"/>
    </xf>
    <xf numFmtId="49" fontId="2" fillId="0" borderId="12" xfId="1" applyNumberFormat="1" applyFont="1" applyFill="1" applyBorder="1" applyAlignment="1">
      <alignment vertical="center" shrinkToFit="1"/>
    </xf>
    <xf numFmtId="49" fontId="4" fillId="0" borderId="1" xfId="2" applyNumberFormat="1" applyFont="1" applyFill="1" applyBorder="1" applyAlignment="1">
      <alignment vertical="center" shrinkToFit="1"/>
    </xf>
    <xf numFmtId="49" fontId="4" fillId="0" borderId="15" xfId="2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49" fontId="4" fillId="0" borderId="1" xfId="1" applyNumberFormat="1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49" fontId="4" fillId="0" borderId="2" xfId="2" applyNumberFormat="1" applyFont="1" applyFill="1" applyBorder="1" applyAlignment="1">
      <alignment vertical="center" shrinkToFit="1"/>
    </xf>
    <xf numFmtId="49" fontId="4" fillId="0" borderId="8" xfId="2" applyNumberFormat="1" applyFont="1" applyFill="1" applyBorder="1" applyAlignment="1">
      <alignment vertical="center" shrinkToFit="1"/>
    </xf>
    <xf numFmtId="49" fontId="4" fillId="0" borderId="17" xfId="2" applyNumberFormat="1" applyFont="1" applyFill="1" applyBorder="1" applyAlignment="1">
      <alignment vertical="center" shrinkToFit="1"/>
    </xf>
    <xf numFmtId="49" fontId="4" fillId="0" borderId="2" xfId="1" applyNumberFormat="1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49" fontId="2" fillId="0" borderId="1" xfId="1" applyNumberFormat="1" applyFont="1" applyFill="1" applyBorder="1" applyAlignment="1">
      <alignment vertical="center" shrinkToFit="1"/>
    </xf>
    <xf numFmtId="49" fontId="4" fillId="0" borderId="17" xfId="1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2" borderId="3" xfId="2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2" fillId="2" borderId="3" xfId="1" applyNumberFormat="1" applyFont="1" applyFill="1" applyBorder="1" applyAlignment="1">
      <alignment horizontal="left" vertical="center"/>
    </xf>
    <xf numFmtId="0" fontId="4" fillId="2" borderId="4" xfId="2" applyNumberFormat="1" applyFont="1" applyFill="1" applyBorder="1" applyAlignment="1">
      <alignment horizontal="left" vertical="center"/>
    </xf>
    <xf numFmtId="0" fontId="4" fillId="2" borderId="5" xfId="2" applyNumberFormat="1" applyFont="1" applyFill="1" applyBorder="1" applyAlignment="1">
      <alignment horizontal="left" vertical="center"/>
    </xf>
    <xf numFmtId="49" fontId="2" fillId="2" borderId="4" xfId="1" applyNumberFormat="1" applyFont="1" applyFill="1" applyBorder="1" applyAlignment="1">
      <alignment horizontal="left" vertical="center"/>
    </xf>
    <xf numFmtId="49" fontId="2" fillId="2" borderId="5" xfId="1" applyNumberFormat="1" applyFont="1" applyFill="1" applyBorder="1" applyAlignment="1">
      <alignment horizontal="left" vertical="center"/>
    </xf>
  </cellXfs>
  <cellStyles count="3">
    <cellStyle name="標準" xfId="0" builtinId="0"/>
    <cellStyle name="標準 2" xfId="1" xr:uid="{EDBE1801-F88A-4F04-BD43-2440AB3F94DF}"/>
    <cellStyle name="標準 3" xfId="2" xr:uid="{082FF783-1BC2-4BEF-9D38-DFC89AA28E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CB4C8-F184-4E53-80E9-4B217D40F39D}">
  <sheetPr>
    <tabColor theme="7" tint="0.79998168889431442"/>
  </sheetPr>
  <dimension ref="A1:F3183"/>
  <sheetViews>
    <sheetView tabSelected="1" zoomScaleNormal="100" workbookViewId="0"/>
  </sheetViews>
  <sheetFormatPr defaultRowHeight="13.5" customHeight="1"/>
  <cols>
    <col min="1" max="1" width="6.375" style="1" customWidth="1"/>
    <col min="2" max="2" width="25" style="2" customWidth="1"/>
    <col min="3" max="3" width="9.625" style="2" customWidth="1"/>
    <col min="4" max="4" width="250.625" style="48" customWidth="1"/>
    <col min="5" max="5" width="18.625" style="2" hidden="1" customWidth="1"/>
    <col min="6" max="16384" width="9" style="1"/>
  </cols>
  <sheetData>
    <row r="1" spans="1:5" ht="13.5" customHeight="1" thickBot="1">
      <c r="A1" s="21" t="s">
        <v>915</v>
      </c>
      <c r="B1" s="22" t="s">
        <v>1</v>
      </c>
      <c r="C1" s="22" t="s">
        <v>0</v>
      </c>
      <c r="D1" s="35" t="s">
        <v>2</v>
      </c>
      <c r="E1" s="23" t="s">
        <v>7680</v>
      </c>
    </row>
    <row r="2" spans="1:5" ht="13.5" customHeight="1">
      <c r="A2" s="52" t="s">
        <v>7681</v>
      </c>
      <c r="B2" s="55"/>
      <c r="C2" s="55"/>
      <c r="D2" s="55"/>
      <c r="E2" s="56"/>
    </row>
    <row r="3" spans="1:5" ht="13.5" customHeight="1">
      <c r="A3" s="7">
        <f>ROW()-2</f>
        <v>1</v>
      </c>
      <c r="B3" s="3" t="s">
        <v>995</v>
      </c>
      <c r="C3" s="3" t="s">
        <v>994</v>
      </c>
      <c r="D3" s="36" t="s">
        <v>996</v>
      </c>
      <c r="E3" s="8" t="s">
        <v>993</v>
      </c>
    </row>
    <row r="4" spans="1:5" ht="13.5" customHeight="1">
      <c r="A4" s="7">
        <f t="shared" ref="A4:A29" si="0">ROW()-2</f>
        <v>2</v>
      </c>
      <c r="B4" s="3" t="s">
        <v>998</v>
      </c>
      <c r="C4" s="3" t="s">
        <v>997</v>
      </c>
      <c r="D4" s="36" t="s">
        <v>999</v>
      </c>
      <c r="E4" s="8" t="s">
        <v>993</v>
      </c>
    </row>
    <row r="5" spans="1:5" ht="13.5" customHeight="1">
      <c r="A5" s="7">
        <f t="shared" si="0"/>
        <v>3</v>
      </c>
      <c r="B5" s="3" t="s">
        <v>1001</v>
      </c>
      <c r="C5" s="3" t="s">
        <v>1000</v>
      </c>
      <c r="D5" s="36" t="s">
        <v>1002</v>
      </c>
      <c r="E5" s="8" t="s">
        <v>993</v>
      </c>
    </row>
    <row r="6" spans="1:5" ht="13.5" customHeight="1">
      <c r="A6" s="7">
        <f t="shared" si="0"/>
        <v>4</v>
      </c>
      <c r="B6" s="3" t="s">
        <v>1004</v>
      </c>
      <c r="C6" s="3" t="s">
        <v>1003</v>
      </c>
      <c r="D6" s="36" t="s">
        <v>1005</v>
      </c>
      <c r="E6" s="8" t="s">
        <v>993</v>
      </c>
    </row>
    <row r="7" spans="1:5" ht="13.5" customHeight="1">
      <c r="A7" s="7">
        <f t="shared" si="0"/>
        <v>5</v>
      </c>
      <c r="B7" s="3" t="s">
        <v>1007</v>
      </c>
      <c r="C7" s="3" t="s">
        <v>1006</v>
      </c>
      <c r="D7" s="36" t="s">
        <v>1008</v>
      </c>
      <c r="E7" s="8" t="s">
        <v>993</v>
      </c>
    </row>
    <row r="8" spans="1:5" ht="13.5" customHeight="1">
      <c r="A8" s="7">
        <f t="shared" si="0"/>
        <v>6</v>
      </c>
      <c r="B8" s="3" t="s">
        <v>1010</v>
      </c>
      <c r="C8" s="3" t="s">
        <v>1009</v>
      </c>
      <c r="D8" s="36" t="s">
        <v>1011</v>
      </c>
      <c r="E8" s="8" t="s">
        <v>993</v>
      </c>
    </row>
    <row r="9" spans="1:5" ht="13.5" customHeight="1">
      <c r="A9" s="7">
        <f t="shared" si="0"/>
        <v>7</v>
      </c>
      <c r="B9" s="3" t="s">
        <v>1013</v>
      </c>
      <c r="C9" s="3" t="s">
        <v>1012</v>
      </c>
      <c r="D9" s="36" t="s">
        <v>1014</v>
      </c>
      <c r="E9" s="8" t="s">
        <v>993</v>
      </c>
    </row>
    <row r="10" spans="1:5" ht="13.5" customHeight="1">
      <c r="A10" s="7">
        <f t="shared" si="0"/>
        <v>8</v>
      </c>
      <c r="B10" s="3" t="s">
        <v>1016</v>
      </c>
      <c r="C10" s="3" t="s">
        <v>1015</v>
      </c>
      <c r="D10" s="36" t="s">
        <v>1017</v>
      </c>
      <c r="E10" s="8" t="s">
        <v>993</v>
      </c>
    </row>
    <row r="11" spans="1:5" ht="13.5" customHeight="1">
      <c r="A11" s="7">
        <f t="shared" si="0"/>
        <v>9</v>
      </c>
      <c r="B11" s="3" t="s">
        <v>1016</v>
      </c>
      <c r="C11" s="3" t="s">
        <v>1018</v>
      </c>
      <c r="D11" s="36" t="s">
        <v>1019</v>
      </c>
      <c r="E11" s="8" t="s">
        <v>993</v>
      </c>
    </row>
    <row r="12" spans="1:5" ht="13.5" customHeight="1">
      <c r="A12" s="7">
        <f t="shared" si="0"/>
        <v>10</v>
      </c>
      <c r="B12" s="3" t="s">
        <v>1021</v>
      </c>
      <c r="C12" s="3" t="s">
        <v>1020</v>
      </c>
      <c r="D12" s="36" t="s">
        <v>1022</v>
      </c>
      <c r="E12" s="8" t="s">
        <v>993</v>
      </c>
    </row>
    <row r="13" spans="1:5" ht="13.5" customHeight="1">
      <c r="A13" s="7">
        <f t="shared" si="0"/>
        <v>11</v>
      </c>
      <c r="B13" s="3" t="s">
        <v>1024</v>
      </c>
      <c r="C13" s="3" t="s">
        <v>1023</v>
      </c>
      <c r="D13" s="36" t="s">
        <v>1025</v>
      </c>
      <c r="E13" s="8" t="s">
        <v>993</v>
      </c>
    </row>
    <row r="14" spans="1:5" ht="13.5" customHeight="1">
      <c r="A14" s="7">
        <f t="shared" si="0"/>
        <v>12</v>
      </c>
      <c r="B14" s="3" t="s">
        <v>1027</v>
      </c>
      <c r="C14" s="3" t="s">
        <v>1026</v>
      </c>
      <c r="D14" s="36" t="s">
        <v>1028</v>
      </c>
      <c r="E14" s="8" t="s">
        <v>993</v>
      </c>
    </row>
    <row r="15" spans="1:5" ht="13.5" customHeight="1">
      <c r="A15" s="7">
        <f t="shared" si="0"/>
        <v>13</v>
      </c>
      <c r="B15" s="3" t="s">
        <v>1027</v>
      </c>
      <c r="C15" s="3" t="s">
        <v>1029</v>
      </c>
      <c r="D15" s="36" t="s">
        <v>1030</v>
      </c>
      <c r="E15" s="8" t="s">
        <v>993</v>
      </c>
    </row>
    <row r="16" spans="1:5" ht="13.5" customHeight="1">
      <c r="A16" s="7">
        <f t="shared" si="0"/>
        <v>14</v>
      </c>
      <c r="B16" s="3" t="s">
        <v>1027</v>
      </c>
      <c r="C16" s="3" t="s">
        <v>1031</v>
      </c>
      <c r="D16" s="36" t="s">
        <v>1032</v>
      </c>
      <c r="E16" s="8" t="s">
        <v>993</v>
      </c>
    </row>
    <row r="17" spans="1:5" ht="13.5" customHeight="1">
      <c r="A17" s="7">
        <f t="shared" si="0"/>
        <v>15</v>
      </c>
      <c r="B17" s="3" t="s">
        <v>1034</v>
      </c>
      <c r="C17" s="3" t="s">
        <v>1033</v>
      </c>
      <c r="D17" s="36" t="s">
        <v>1035</v>
      </c>
      <c r="E17" s="8" t="s">
        <v>993</v>
      </c>
    </row>
    <row r="18" spans="1:5" ht="13.5" customHeight="1">
      <c r="A18" s="7">
        <f t="shared" si="0"/>
        <v>16</v>
      </c>
      <c r="B18" s="3" t="s">
        <v>1037</v>
      </c>
      <c r="C18" s="3" t="s">
        <v>1036</v>
      </c>
      <c r="D18" s="36" t="s">
        <v>1038</v>
      </c>
      <c r="E18" s="8" t="s">
        <v>993</v>
      </c>
    </row>
    <row r="19" spans="1:5" ht="13.5" customHeight="1">
      <c r="A19" s="7">
        <f t="shared" si="0"/>
        <v>17</v>
      </c>
      <c r="B19" s="3" t="s">
        <v>1037</v>
      </c>
      <c r="C19" s="3" t="s">
        <v>1039</v>
      </c>
      <c r="D19" s="36" t="s">
        <v>1040</v>
      </c>
      <c r="E19" s="8" t="s">
        <v>993</v>
      </c>
    </row>
    <row r="20" spans="1:5" ht="13.5" customHeight="1">
      <c r="A20" s="7">
        <f t="shared" si="0"/>
        <v>18</v>
      </c>
      <c r="B20" s="3" t="s">
        <v>1042</v>
      </c>
      <c r="C20" s="3" t="s">
        <v>1041</v>
      </c>
      <c r="D20" s="36" t="s">
        <v>1043</v>
      </c>
      <c r="E20" s="8" t="s">
        <v>993</v>
      </c>
    </row>
    <row r="21" spans="1:5" ht="13.5" customHeight="1">
      <c r="A21" s="7">
        <f t="shared" si="0"/>
        <v>19</v>
      </c>
      <c r="B21" s="3" t="s">
        <v>1045</v>
      </c>
      <c r="C21" s="3" t="s">
        <v>1044</v>
      </c>
      <c r="D21" s="36" t="s">
        <v>1046</v>
      </c>
      <c r="E21" s="8" t="s">
        <v>993</v>
      </c>
    </row>
    <row r="22" spans="1:5" ht="13.5" customHeight="1">
      <c r="A22" s="7">
        <f t="shared" si="0"/>
        <v>20</v>
      </c>
      <c r="B22" s="3" t="s">
        <v>1045</v>
      </c>
      <c r="C22" s="3" t="s">
        <v>1047</v>
      </c>
      <c r="D22" s="36" t="s">
        <v>1046</v>
      </c>
      <c r="E22" s="8" t="s">
        <v>993</v>
      </c>
    </row>
    <row r="23" spans="1:5" ht="13.5" customHeight="1">
      <c r="A23" s="7">
        <f t="shared" si="0"/>
        <v>21</v>
      </c>
      <c r="B23" s="3" t="s">
        <v>1045</v>
      </c>
      <c r="C23" s="3" t="s">
        <v>1048</v>
      </c>
      <c r="D23" s="36" t="s">
        <v>1046</v>
      </c>
      <c r="E23" s="8" t="s">
        <v>993</v>
      </c>
    </row>
    <row r="24" spans="1:5" ht="13.5" customHeight="1">
      <c r="A24" s="7">
        <f t="shared" si="0"/>
        <v>22</v>
      </c>
      <c r="B24" s="3" t="s">
        <v>1045</v>
      </c>
      <c r="C24" s="3" t="s">
        <v>1049</v>
      </c>
      <c r="D24" s="36" t="s">
        <v>1046</v>
      </c>
      <c r="E24" s="8" t="s">
        <v>993</v>
      </c>
    </row>
    <row r="25" spans="1:5" ht="13.5" customHeight="1">
      <c r="A25" s="7">
        <f t="shared" si="0"/>
        <v>23</v>
      </c>
      <c r="B25" s="3" t="s">
        <v>1051</v>
      </c>
      <c r="C25" s="3" t="s">
        <v>1050</v>
      </c>
      <c r="D25" s="36" t="s">
        <v>1052</v>
      </c>
      <c r="E25" s="8" t="s">
        <v>993</v>
      </c>
    </row>
    <row r="26" spans="1:5" ht="13.5" customHeight="1">
      <c r="A26" s="7">
        <f t="shared" si="0"/>
        <v>24</v>
      </c>
      <c r="B26" s="3" t="s">
        <v>1054</v>
      </c>
      <c r="C26" s="3" t="s">
        <v>1053</v>
      </c>
      <c r="D26" s="36" t="s">
        <v>1055</v>
      </c>
      <c r="E26" s="8" t="s">
        <v>993</v>
      </c>
    </row>
    <row r="27" spans="1:5" ht="13.5" customHeight="1">
      <c r="A27" s="7">
        <f t="shared" si="0"/>
        <v>25</v>
      </c>
      <c r="B27" s="3" t="s">
        <v>1057</v>
      </c>
      <c r="C27" s="3" t="s">
        <v>1056</v>
      </c>
      <c r="D27" s="36" t="s">
        <v>1058</v>
      </c>
      <c r="E27" s="8" t="s">
        <v>993</v>
      </c>
    </row>
    <row r="28" spans="1:5" ht="13.5" customHeight="1">
      <c r="A28" s="7">
        <f t="shared" si="0"/>
        <v>26</v>
      </c>
      <c r="B28" s="3" t="s">
        <v>1060</v>
      </c>
      <c r="C28" s="3" t="s">
        <v>1059</v>
      </c>
      <c r="D28" s="36" t="s">
        <v>1061</v>
      </c>
      <c r="E28" s="8" t="s">
        <v>993</v>
      </c>
    </row>
    <row r="29" spans="1:5" ht="13.5" customHeight="1" thickBot="1">
      <c r="A29" s="24">
        <f t="shared" si="0"/>
        <v>27</v>
      </c>
      <c r="B29" s="25" t="s">
        <v>1063</v>
      </c>
      <c r="C29" s="25" t="s">
        <v>1062</v>
      </c>
      <c r="D29" s="37" t="s">
        <v>1064</v>
      </c>
      <c r="E29" s="26" t="s">
        <v>993</v>
      </c>
    </row>
    <row r="30" spans="1:5" ht="13.5" customHeight="1">
      <c r="A30" s="52" t="s">
        <v>7682</v>
      </c>
      <c r="B30" s="50"/>
      <c r="C30" s="50"/>
      <c r="D30" s="50"/>
      <c r="E30" s="51"/>
    </row>
    <row r="31" spans="1:5" ht="13.5" customHeight="1">
      <c r="A31" s="7">
        <f>ROW()-3</f>
        <v>28</v>
      </c>
      <c r="B31" s="4" t="s">
        <v>877</v>
      </c>
      <c r="C31" s="4">
        <v>19706368</v>
      </c>
      <c r="D31" s="38" t="s">
        <v>878</v>
      </c>
      <c r="E31" s="11" t="s">
        <v>876</v>
      </c>
    </row>
    <row r="32" spans="1:5" ht="13.5" customHeight="1">
      <c r="A32" s="7">
        <f t="shared" ref="A32:A59" si="1">ROW()-3</f>
        <v>29</v>
      </c>
      <c r="B32" s="4" t="s">
        <v>877</v>
      </c>
      <c r="C32" s="4">
        <v>19706369</v>
      </c>
      <c r="D32" s="38" t="s">
        <v>878</v>
      </c>
      <c r="E32" s="11" t="s">
        <v>876</v>
      </c>
    </row>
    <row r="33" spans="1:5" ht="13.5" customHeight="1">
      <c r="A33" s="7">
        <f t="shared" si="1"/>
        <v>30</v>
      </c>
      <c r="B33" s="4" t="s">
        <v>879</v>
      </c>
      <c r="C33" s="4">
        <v>19209608</v>
      </c>
      <c r="D33" s="38" t="s">
        <v>880</v>
      </c>
      <c r="E33" s="11" t="s">
        <v>876</v>
      </c>
    </row>
    <row r="34" spans="1:5" ht="13.5" customHeight="1">
      <c r="A34" s="7">
        <f t="shared" si="1"/>
        <v>31</v>
      </c>
      <c r="B34" s="4" t="s">
        <v>879</v>
      </c>
      <c r="C34" s="4">
        <v>19504167</v>
      </c>
      <c r="D34" s="38" t="s">
        <v>881</v>
      </c>
      <c r="E34" s="11" t="s">
        <v>876</v>
      </c>
    </row>
    <row r="35" spans="1:5" ht="13.5" customHeight="1">
      <c r="A35" s="7">
        <f t="shared" si="1"/>
        <v>32</v>
      </c>
      <c r="B35" s="4" t="s">
        <v>882</v>
      </c>
      <c r="C35" s="4">
        <v>19209609</v>
      </c>
      <c r="D35" s="38" t="s">
        <v>883</v>
      </c>
      <c r="E35" s="11" t="s">
        <v>876</v>
      </c>
    </row>
    <row r="36" spans="1:5" ht="13.5" customHeight="1">
      <c r="A36" s="7">
        <f t="shared" si="1"/>
        <v>33</v>
      </c>
      <c r="B36" s="4" t="s">
        <v>882</v>
      </c>
      <c r="C36" s="4">
        <v>19504168</v>
      </c>
      <c r="D36" s="38" t="s">
        <v>884</v>
      </c>
      <c r="E36" s="11" t="s">
        <v>876</v>
      </c>
    </row>
    <row r="37" spans="1:5" ht="13.5" customHeight="1">
      <c r="A37" s="7">
        <f t="shared" si="1"/>
        <v>34</v>
      </c>
      <c r="B37" s="4" t="s">
        <v>885</v>
      </c>
      <c r="C37" s="4">
        <v>19209610</v>
      </c>
      <c r="D37" s="38" t="s">
        <v>886</v>
      </c>
      <c r="E37" s="11" t="s">
        <v>876</v>
      </c>
    </row>
    <row r="38" spans="1:5" ht="13.5" customHeight="1">
      <c r="A38" s="7">
        <f t="shared" si="1"/>
        <v>35</v>
      </c>
      <c r="B38" s="4" t="s">
        <v>885</v>
      </c>
      <c r="C38" s="4">
        <v>19504169</v>
      </c>
      <c r="D38" s="38" t="s">
        <v>887</v>
      </c>
      <c r="E38" s="11" t="s">
        <v>876</v>
      </c>
    </row>
    <row r="39" spans="1:5" ht="13.5" customHeight="1">
      <c r="A39" s="7">
        <f t="shared" si="1"/>
        <v>36</v>
      </c>
      <c r="B39" s="4" t="s">
        <v>888</v>
      </c>
      <c r="C39" s="4">
        <v>19312516</v>
      </c>
      <c r="D39" s="38" t="s">
        <v>889</v>
      </c>
      <c r="E39" s="11" t="s">
        <v>876</v>
      </c>
    </row>
    <row r="40" spans="1:5" ht="13.5" customHeight="1">
      <c r="A40" s="7">
        <f t="shared" si="1"/>
        <v>37</v>
      </c>
      <c r="B40" s="4" t="s">
        <v>888</v>
      </c>
      <c r="C40" s="4">
        <v>19607694</v>
      </c>
      <c r="D40" s="38" t="s">
        <v>890</v>
      </c>
      <c r="E40" s="11" t="s">
        <v>876</v>
      </c>
    </row>
    <row r="41" spans="1:5" ht="13.5" customHeight="1">
      <c r="A41" s="7">
        <f t="shared" si="1"/>
        <v>38</v>
      </c>
      <c r="B41" s="4" t="s">
        <v>891</v>
      </c>
      <c r="C41" s="4">
        <v>19312517</v>
      </c>
      <c r="D41" s="38" t="s">
        <v>892</v>
      </c>
      <c r="E41" s="11" t="s">
        <v>876</v>
      </c>
    </row>
    <row r="42" spans="1:5" ht="13.5" customHeight="1">
      <c r="A42" s="7">
        <f t="shared" si="1"/>
        <v>39</v>
      </c>
      <c r="B42" s="4" t="s">
        <v>891</v>
      </c>
      <c r="C42" s="4">
        <v>19607695</v>
      </c>
      <c r="D42" s="38" t="s">
        <v>893</v>
      </c>
      <c r="E42" s="11" t="s">
        <v>876</v>
      </c>
    </row>
    <row r="43" spans="1:5" ht="13.5" customHeight="1">
      <c r="A43" s="7">
        <f t="shared" si="1"/>
        <v>40</v>
      </c>
      <c r="B43" s="4" t="s">
        <v>894</v>
      </c>
      <c r="C43" s="4">
        <v>19312518</v>
      </c>
      <c r="D43" s="38" t="s">
        <v>895</v>
      </c>
      <c r="E43" s="11" t="s">
        <v>876</v>
      </c>
    </row>
    <row r="44" spans="1:5" ht="13.5" customHeight="1">
      <c r="A44" s="7">
        <f t="shared" si="1"/>
        <v>41</v>
      </c>
      <c r="B44" s="4" t="s">
        <v>894</v>
      </c>
      <c r="C44" s="4">
        <v>19607696</v>
      </c>
      <c r="D44" s="38" t="s">
        <v>896</v>
      </c>
      <c r="E44" s="11" t="s">
        <v>876</v>
      </c>
    </row>
    <row r="45" spans="1:5" ht="13.5" customHeight="1">
      <c r="A45" s="7">
        <f t="shared" si="1"/>
        <v>42</v>
      </c>
      <c r="B45" s="4" t="s">
        <v>897</v>
      </c>
      <c r="C45" s="4">
        <v>19607697</v>
      </c>
      <c r="D45" s="38" t="s">
        <v>898</v>
      </c>
      <c r="E45" s="11" t="s">
        <v>876</v>
      </c>
    </row>
    <row r="46" spans="1:5" ht="13.5" customHeight="1">
      <c r="A46" s="7">
        <f t="shared" si="1"/>
        <v>43</v>
      </c>
      <c r="B46" s="4" t="s">
        <v>899</v>
      </c>
      <c r="C46" s="4">
        <v>19607698</v>
      </c>
      <c r="D46" s="38" t="s">
        <v>900</v>
      </c>
      <c r="E46" s="11" t="s">
        <v>876</v>
      </c>
    </row>
    <row r="47" spans="1:5" ht="13.5" customHeight="1">
      <c r="A47" s="7">
        <f t="shared" si="1"/>
        <v>44</v>
      </c>
      <c r="B47" s="4" t="s">
        <v>901</v>
      </c>
      <c r="C47" s="4">
        <v>19702501</v>
      </c>
      <c r="D47" s="38" t="s">
        <v>902</v>
      </c>
      <c r="E47" s="11" t="s">
        <v>876</v>
      </c>
    </row>
    <row r="48" spans="1:5" ht="13.5" customHeight="1">
      <c r="A48" s="7">
        <f t="shared" si="1"/>
        <v>45</v>
      </c>
      <c r="B48" s="4" t="s">
        <v>903</v>
      </c>
      <c r="C48" s="4">
        <v>19702502</v>
      </c>
      <c r="D48" s="38" t="s">
        <v>904</v>
      </c>
      <c r="E48" s="11" t="s">
        <v>876</v>
      </c>
    </row>
    <row r="49" spans="1:5" ht="13.5" customHeight="1">
      <c r="A49" s="7">
        <f t="shared" si="1"/>
        <v>46</v>
      </c>
      <c r="B49" s="4" t="s">
        <v>905</v>
      </c>
      <c r="C49" s="4">
        <v>19702503</v>
      </c>
      <c r="D49" s="38" t="s">
        <v>906</v>
      </c>
      <c r="E49" s="11" t="s">
        <v>876</v>
      </c>
    </row>
    <row r="50" spans="1:5" ht="13.5" customHeight="1">
      <c r="A50" s="7">
        <f t="shared" si="1"/>
        <v>47</v>
      </c>
      <c r="B50" s="4" t="s">
        <v>4</v>
      </c>
      <c r="C50" s="4">
        <v>19800507</v>
      </c>
      <c r="D50" s="38" t="s">
        <v>5</v>
      </c>
      <c r="E50" s="11" t="s">
        <v>3</v>
      </c>
    </row>
    <row r="51" spans="1:5" ht="13.5" customHeight="1">
      <c r="A51" s="7">
        <f t="shared" si="1"/>
        <v>48</v>
      </c>
      <c r="B51" s="4" t="s">
        <v>907</v>
      </c>
      <c r="C51" s="4">
        <v>19800508</v>
      </c>
      <c r="D51" s="38" t="s">
        <v>908</v>
      </c>
      <c r="E51" s="11" t="s">
        <v>876</v>
      </c>
    </row>
    <row r="52" spans="1:5" ht="13.5" customHeight="1">
      <c r="A52" s="7">
        <f t="shared" si="1"/>
        <v>49</v>
      </c>
      <c r="B52" s="4" t="s">
        <v>909</v>
      </c>
      <c r="C52" s="4">
        <v>19800509</v>
      </c>
      <c r="D52" s="38" t="s">
        <v>910</v>
      </c>
      <c r="E52" s="11" t="s">
        <v>876</v>
      </c>
    </row>
    <row r="53" spans="1:5" ht="13.5" customHeight="1">
      <c r="A53" s="7">
        <f t="shared" si="1"/>
        <v>50</v>
      </c>
      <c r="B53" s="4" t="s">
        <v>6</v>
      </c>
      <c r="C53" s="4">
        <v>19803705</v>
      </c>
      <c r="D53" s="38" t="s">
        <v>7</v>
      </c>
      <c r="E53" s="11" t="s">
        <v>876</v>
      </c>
    </row>
    <row r="54" spans="1:5" ht="13.5" customHeight="1">
      <c r="A54" s="7">
        <f t="shared" si="1"/>
        <v>51</v>
      </c>
      <c r="B54" s="4" t="s">
        <v>6</v>
      </c>
      <c r="C54" s="4">
        <v>19803706</v>
      </c>
      <c r="D54" s="38" t="s">
        <v>911</v>
      </c>
      <c r="E54" s="11" t="s">
        <v>876</v>
      </c>
    </row>
    <row r="55" spans="1:5" ht="13.5" customHeight="1">
      <c r="A55" s="7">
        <f t="shared" si="1"/>
        <v>52</v>
      </c>
      <c r="B55" s="4" t="s">
        <v>6</v>
      </c>
      <c r="C55" s="4">
        <v>19803707</v>
      </c>
      <c r="D55" s="38" t="s">
        <v>912</v>
      </c>
      <c r="E55" s="11" t="s">
        <v>876</v>
      </c>
    </row>
    <row r="56" spans="1:5" ht="13.5" customHeight="1">
      <c r="A56" s="7">
        <f t="shared" si="1"/>
        <v>53</v>
      </c>
      <c r="B56" s="4" t="s">
        <v>6</v>
      </c>
      <c r="C56" s="4">
        <v>19806412</v>
      </c>
      <c r="D56" s="38" t="s">
        <v>912</v>
      </c>
      <c r="E56" s="11" t="s">
        <v>876</v>
      </c>
    </row>
    <row r="57" spans="1:5" ht="13.5" customHeight="1">
      <c r="A57" s="7">
        <f t="shared" si="1"/>
        <v>54</v>
      </c>
      <c r="B57" s="4" t="s">
        <v>6</v>
      </c>
      <c r="C57" s="4">
        <v>19806413</v>
      </c>
      <c r="D57" s="38" t="s">
        <v>911</v>
      </c>
      <c r="E57" s="11" t="s">
        <v>876</v>
      </c>
    </row>
    <row r="58" spans="1:5" ht="13.5" customHeight="1">
      <c r="A58" s="7">
        <f t="shared" si="1"/>
        <v>55</v>
      </c>
      <c r="B58" s="4" t="s">
        <v>6</v>
      </c>
      <c r="C58" s="4">
        <v>19806414</v>
      </c>
      <c r="D58" s="38" t="s">
        <v>7</v>
      </c>
      <c r="E58" s="11" t="s">
        <v>3</v>
      </c>
    </row>
    <row r="59" spans="1:5" ht="13.5" customHeight="1" thickBot="1">
      <c r="A59" s="24">
        <f t="shared" si="1"/>
        <v>56</v>
      </c>
      <c r="B59" s="25" t="s">
        <v>1066</v>
      </c>
      <c r="C59" s="25" t="s">
        <v>1065</v>
      </c>
      <c r="D59" s="37" t="s">
        <v>1067</v>
      </c>
      <c r="E59" s="26" t="s">
        <v>993</v>
      </c>
    </row>
    <row r="60" spans="1:5" ht="13.5" customHeight="1">
      <c r="A60" s="52" t="s">
        <v>7683</v>
      </c>
      <c r="B60" s="50"/>
      <c r="C60" s="50"/>
      <c r="D60" s="50"/>
      <c r="E60" s="51"/>
    </row>
    <row r="61" spans="1:5" ht="13.5" customHeight="1">
      <c r="A61" s="7">
        <f>ROW()-4</f>
        <v>57</v>
      </c>
      <c r="B61" s="3" t="s">
        <v>1069</v>
      </c>
      <c r="C61" s="3" t="s">
        <v>1068</v>
      </c>
      <c r="D61" s="36" t="s">
        <v>1070</v>
      </c>
      <c r="E61" s="8" t="s">
        <v>993</v>
      </c>
    </row>
    <row r="62" spans="1:5" ht="13.5" customHeight="1">
      <c r="A62" s="7">
        <f t="shared" ref="A62:A63" si="2">ROW()-4</f>
        <v>58</v>
      </c>
      <c r="B62" s="3" t="s">
        <v>1072</v>
      </c>
      <c r="C62" s="3" t="s">
        <v>1071</v>
      </c>
      <c r="D62" s="36" t="s">
        <v>1073</v>
      </c>
      <c r="E62" s="8" t="s">
        <v>993</v>
      </c>
    </row>
    <row r="63" spans="1:5" ht="13.5" customHeight="1" thickBot="1">
      <c r="A63" s="24">
        <f t="shared" si="2"/>
        <v>59</v>
      </c>
      <c r="B63" s="25" t="s">
        <v>1075</v>
      </c>
      <c r="C63" s="25" t="s">
        <v>1074</v>
      </c>
      <c r="D63" s="37" t="s">
        <v>1076</v>
      </c>
      <c r="E63" s="26" t="s">
        <v>993</v>
      </c>
    </row>
    <row r="64" spans="1:5" ht="13.5" customHeight="1">
      <c r="A64" s="52" t="s">
        <v>7684</v>
      </c>
      <c r="B64" s="50"/>
      <c r="C64" s="50"/>
      <c r="D64" s="50"/>
      <c r="E64" s="51"/>
    </row>
    <row r="65" spans="1:5" ht="13.5" customHeight="1">
      <c r="A65" s="7">
        <f>ROW()-5</f>
        <v>60</v>
      </c>
      <c r="B65" s="5" t="s">
        <v>918</v>
      </c>
      <c r="C65" s="5" t="s">
        <v>917</v>
      </c>
      <c r="D65" s="39" t="s">
        <v>919</v>
      </c>
      <c r="E65" s="12" t="s">
        <v>916</v>
      </c>
    </row>
    <row r="66" spans="1:5" ht="13.5" customHeight="1">
      <c r="A66" s="7">
        <f t="shared" ref="A66:A78" si="3">ROW()-5</f>
        <v>61</v>
      </c>
      <c r="B66" s="3" t="s">
        <v>1078</v>
      </c>
      <c r="C66" s="3" t="s">
        <v>1077</v>
      </c>
      <c r="D66" s="36" t="s">
        <v>1079</v>
      </c>
      <c r="E66" s="8" t="s">
        <v>993</v>
      </c>
    </row>
    <row r="67" spans="1:5" ht="13.5" customHeight="1">
      <c r="A67" s="7">
        <f t="shared" si="3"/>
        <v>62</v>
      </c>
      <c r="B67" s="3" t="s">
        <v>1081</v>
      </c>
      <c r="C67" s="3" t="s">
        <v>1080</v>
      </c>
      <c r="D67" s="36" t="s">
        <v>1082</v>
      </c>
      <c r="E67" s="8" t="s">
        <v>993</v>
      </c>
    </row>
    <row r="68" spans="1:5" ht="13.5" customHeight="1">
      <c r="A68" s="7">
        <f t="shared" si="3"/>
        <v>63</v>
      </c>
      <c r="B68" s="3" t="s">
        <v>1084</v>
      </c>
      <c r="C68" s="3" t="s">
        <v>1083</v>
      </c>
      <c r="D68" s="36" t="s">
        <v>1085</v>
      </c>
      <c r="E68" s="8" t="s">
        <v>993</v>
      </c>
    </row>
    <row r="69" spans="1:5" ht="13.5" customHeight="1">
      <c r="A69" s="7">
        <f t="shared" si="3"/>
        <v>64</v>
      </c>
      <c r="B69" s="3" t="s">
        <v>1084</v>
      </c>
      <c r="C69" s="3" t="s">
        <v>1086</v>
      </c>
      <c r="D69" s="36" t="s">
        <v>1085</v>
      </c>
      <c r="E69" s="8" t="s">
        <v>993</v>
      </c>
    </row>
    <row r="70" spans="1:5" ht="13.5" customHeight="1">
      <c r="A70" s="7">
        <f t="shared" si="3"/>
        <v>65</v>
      </c>
      <c r="B70" s="3" t="s">
        <v>1084</v>
      </c>
      <c r="C70" s="3" t="s">
        <v>1087</v>
      </c>
      <c r="D70" s="36" t="s">
        <v>1085</v>
      </c>
      <c r="E70" s="8" t="s">
        <v>993</v>
      </c>
    </row>
    <row r="71" spans="1:5" ht="13.5" customHeight="1">
      <c r="A71" s="7">
        <f t="shared" si="3"/>
        <v>66</v>
      </c>
      <c r="B71" s="3" t="s">
        <v>1089</v>
      </c>
      <c r="C71" s="3" t="s">
        <v>1088</v>
      </c>
      <c r="D71" s="36" t="s">
        <v>1090</v>
      </c>
      <c r="E71" s="8" t="s">
        <v>993</v>
      </c>
    </row>
    <row r="72" spans="1:5" ht="13.5" customHeight="1">
      <c r="A72" s="7">
        <f t="shared" si="3"/>
        <v>67</v>
      </c>
      <c r="B72" s="3" t="s">
        <v>1092</v>
      </c>
      <c r="C72" s="3" t="s">
        <v>1091</v>
      </c>
      <c r="D72" s="36" t="s">
        <v>1093</v>
      </c>
      <c r="E72" s="8" t="s">
        <v>993</v>
      </c>
    </row>
    <row r="73" spans="1:5" ht="13.5" customHeight="1">
      <c r="A73" s="7">
        <f t="shared" si="3"/>
        <v>68</v>
      </c>
      <c r="B73" s="3" t="s">
        <v>1095</v>
      </c>
      <c r="C73" s="3" t="s">
        <v>1094</v>
      </c>
      <c r="D73" s="36" t="s">
        <v>1096</v>
      </c>
      <c r="E73" s="8" t="s">
        <v>993</v>
      </c>
    </row>
    <row r="74" spans="1:5" ht="13.5" customHeight="1">
      <c r="A74" s="7">
        <f t="shared" si="3"/>
        <v>69</v>
      </c>
      <c r="B74" s="3" t="s">
        <v>1098</v>
      </c>
      <c r="C74" s="3" t="s">
        <v>1097</v>
      </c>
      <c r="D74" s="36" t="s">
        <v>1099</v>
      </c>
      <c r="E74" s="8" t="s">
        <v>993</v>
      </c>
    </row>
    <row r="75" spans="1:5" ht="13.5" customHeight="1">
      <c r="A75" s="7">
        <f t="shared" si="3"/>
        <v>70</v>
      </c>
      <c r="B75" s="3" t="s">
        <v>1101</v>
      </c>
      <c r="C75" s="3" t="s">
        <v>1100</v>
      </c>
      <c r="D75" s="36" t="s">
        <v>1102</v>
      </c>
      <c r="E75" s="8" t="s">
        <v>993</v>
      </c>
    </row>
    <row r="76" spans="1:5" ht="13.5" customHeight="1">
      <c r="A76" s="7">
        <f t="shared" si="3"/>
        <v>71</v>
      </c>
      <c r="B76" s="3" t="s">
        <v>1104</v>
      </c>
      <c r="C76" s="3" t="s">
        <v>1103</v>
      </c>
      <c r="D76" s="36" t="s">
        <v>1105</v>
      </c>
      <c r="E76" s="8" t="s">
        <v>993</v>
      </c>
    </row>
    <row r="77" spans="1:5" ht="13.5" customHeight="1">
      <c r="A77" s="7">
        <f t="shared" si="3"/>
        <v>72</v>
      </c>
      <c r="B77" s="3" t="s">
        <v>1107</v>
      </c>
      <c r="C77" s="3" t="s">
        <v>1106</v>
      </c>
      <c r="D77" s="36" t="s">
        <v>1108</v>
      </c>
      <c r="E77" s="8" t="s">
        <v>993</v>
      </c>
    </row>
    <row r="78" spans="1:5" ht="13.5" customHeight="1" thickBot="1">
      <c r="A78" s="24">
        <f t="shared" si="3"/>
        <v>73</v>
      </c>
      <c r="B78" s="25" t="s">
        <v>1110</v>
      </c>
      <c r="C78" s="25" t="s">
        <v>1109</v>
      </c>
      <c r="D78" s="37" t="s">
        <v>1111</v>
      </c>
      <c r="E78" s="26" t="s">
        <v>993</v>
      </c>
    </row>
    <row r="79" spans="1:5" ht="13.5" customHeight="1">
      <c r="A79" s="52" t="s">
        <v>7685</v>
      </c>
      <c r="B79" s="50"/>
      <c r="C79" s="50"/>
      <c r="D79" s="50"/>
      <c r="E79" s="51"/>
    </row>
    <row r="80" spans="1:5" ht="13.5" customHeight="1" thickBot="1">
      <c r="A80" s="24">
        <f>ROW()-6</f>
        <v>74</v>
      </c>
      <c r="B80" s="27" t="s">
        <v>8</v>
      </c>
      <c r="C80" s="27">
        <v>19304574</v>
      </c>
      <c r="D80" s="40" t="s">
        <v>9</v>
      </c>
      <c r="E80" s="28" t="s">
        <v>3</v>
      </c>
    </row>
    <row r="81" spans="1:5" ht="13.5" customHeight="1">
      <c r="A81" s="52" t="s">
        <v>7686</v>
      </c>
      <c r="B81" s="50"/>
      <c r="C81" s="50"/>
      <c r="D81" s="50"/>
      <c r="E81" s="51"/>
    </row>
    <row r="82" spans="1:5" ht="13.5" customHeight="1" thickBot="1">
      <c r="A82" s="24">
        <f>ROW()-7</f>
        <v>75</v>
      </c>
      <c r="B82" s="25" t="s">
        <v>1113</v>
      </c>
      <c r="C82" s="25" t="s">
        <v>1112</v>
      </c>
      <c r="D82" s="37" t="s">
        <v>1114</v>
      </c>
      <c r="E82" s="26" t="s">
        <v>993</v>
      </c>
    </row>
    <row r="83" spans="1:5" ht="13.5" customHeight="1">
      <c r="A83" s="52" t="s">
        <v>7687</v>
      </c>
      <c r="B83" s="50"/>
      <c r="C83" s="50"/>
      <c r="D83" s="50"/>
      <c r="E83" s="51"/>
    </row>
    <row r="84" spans="1:5" ht="13.5" customHeight="1" thickBot="1">
      <c r="A84" s="24">
        <f>ROW()-8</f>
        <v>76</v>
      </c>
      <c r="B84" s="25" t="s">
        <v>1116</v>
      </c>
      <c r="C84" s="25" t="s">
        <v>1115</v>
      </c>
      <c r="D84" s="37" t="s">
        <v>1117</v>
      </c>
      <c r="E84" s="26" t="s">
        <v>993</v>
      </c>
    </row>
    <row r="85" spans="1:5" ht="13.5" customHeight="1">
      <c r="A85" s="52" t="s">
        <v>7688</v>
      </c>
      <c r="B85" s="50"/>
      <c r="C85" s="50"/>
      <c r="D85" s="50"/>
      <c r="E85" s="51"/>
    </row>
    <row r="86" spans="1:5" ht="13.5" customHeight="1">
      <c r="A86" s="24">
        <f>ROW()-9</f>
        <v>77</v>
      </c>
      <c r="B86" s="13" t="s">
        <v>1119</v>
      </c>
      <c r="C86" s="13" t="s">
        <v>1118</v>
      </c>
      <c r="D86" s="41" t="s">
        <v>1120</v>
      </c>
      <c r="E86" s="14" t="s">
        <v>993</v>
      </c>
    </row>
    <row r="87" spans="1:5" ht="13.5" customHeight="1">
      <c r="A87" s="24">
        <f t="shared" ref="A87:A90" si="4">ROW()-9</f>
        <v>78</v>
      </c>
      <c r="B87" s="3" t="s">
        <v>1122</v>
      </c>
      <c r="C87" s="3" t="s">
        <v>1121</v>
      </c>
      <c r="D87" s="36" t="s">
        <v>1123</v>
      </c>
      <c r="E87" s="8" t="s">
        <v>993</v>
      </c>
    </row>
    <row r="88" spans="1:5" ht="13.5" customHeight="1">
      <c r="A88" s="24">
        <f t="shared" si="4"/>
        <v>79</v>
      </c>
      <c r="B88" s="3" t="s">
        <v>1122</v>
      </c>
      <c r="C88" s="3" t="s">
        <v>1124</v>
      </c>
      <c r="D88" s="36" t="s">
        <v>1125</v>
      </c>
      <c r="E88" s="8" t="s">
        <v>993</v>
      </c>
    </row>
    <row r="89" spans="1:5" ht="13.5" customHeight="1">
      <c r="A89" s="24">
        <f t="shared" si="4"/>
        <v>80</v>
      </c>
      <c r="B89" s="3" t="s">
        <v>1127</v>
      </c>
      <c r="C89" s="3" t="s">
        <v>1126</v>
      </c>
      <c r="D89" s="36" t="s">
        <v>1128</v>
      </c>
      <c r="E89" s="8" t="s">
        <v>993</v>
      </c>
    </row>
    <row r="90" spans="1:5" ht="13.5" customHeight="1" thickBot="1">
      <c r="A90" s="24">
        <f t="shared" si="4"/>
        <v>81</v>
      </c>
      <c r="B90" s="25" t="s">
        <v>1130</v>
      </c>
      <c r="C90" s="25" t="s">
        <v>1129</v>
      </c>
      <c r="D90" s="37" t="s">
        <v>1131</v>
      </c>
      <c r="E90" s="26" t="s">
        <v>993</v>
      </c>
    </row>
    <row r="91" spans="1:5" ht="13.5" customHeight="1">
      <c r="A91" s="52" t="s">
        <v>7689</v>
      </c>
      <c r="B91" s="50"/>
      <c r="C91" s="50"/>
      <c r="D91" s="50"/>
      <c r="E91" s="51"/>
    </row>
    <row r="92" spans="1:5" ht="13.5" customHeight="1">
      <c r="A92" s="24">
        <f>ROW()-10</f>
        <v>82</v>
      </c>
      <c r="B92" s="3" t="s">
        <v>1133</v>
      </c>
      <c r="C92" s="3" t="s">
        <v>1132</v>
      </c>
      <c r="D92" s="36" t="s">
        <v>1134</v>
      </c>
      <c r="E92" s="8" t="s">
        <v>993</v>
      </c>
    </row>
    <row r="93" spans="1:5" ht="13.5" customHeight="1">
      <c r="A93" s="24">
        <f t="shared" ref="A93:A95" si="5">ROW()-10</f>
        <v>83</v>
      </c>
      <c r="B93" s="3" t="s">
        <v>1136</v>
      </c>
      <c r="C93" s="3" t="s">
        <v>1135</v>
      </c>
      <c r="D93" s="36" t="s">
        <v>1137</v>
      </c>
      <c r="E93" s="8" t="s">
        <v>993</v>
      </c>
    </row>
    <row r="94" spans="1:5" ht="13.5" customHeight="1">
      <c r="A94" s="24">
        <f t="shared" si="5"/>
        <v>84</v>
      </c>
      <c r="B94" s="3" t="s">
        <v>1139</v>
      </c>
      <c r="C94" s="3" t="s">
        <v>1138</v>
      </c>
      <c r="D94" s="36" t="s">
        <v>1140</v>
      </c>
      <c r="E94" s="8" t="s">
        <v>993</v>
      </c>
    </row>
    <row r="95" spans="1:5" ht="13.5" customHeight="1" thickBot="1">
      <c r="A95" s="24">
        <f t="shared" si="5"/>
        <v>85</v>
      </c>
      <c r="B95" s="25" t="s">
        <v>1142</v>
      </c>
      <c r="C95" s="25" t="s">
        <v>1141</v>
      </c>
      <c r="D95" s="37" t="s">
        <v>1143</v>
      </c>
      <c r="E95" s="26" t="s">
        <v>993</v>
      </c>
    </row>
    <row r="96" spans="1:5" ht="13.5" customHeight="1">
      <c r="A96" s="52" t="s">
        <v>7690</v>
      </c>
      <c r="B96" s="50"/>
      <c r="C96" s="50"/>
      <c r="D96" s="50"/>
      <c r="E96" s="51"/>
    </row>
    <row r="97" spans="1:5" ht="13.5" customHeight="1">
      <c r="A97" s="24">
        <f>ROW()-11</f>
        <v>86</v>
      </c>
      <c r="B97" s="3" t="s">
        <v>1145</v>
      </c>
      <c r="C97" s="3" t="s">
        <v>1144</v>
      </c>
      <c r="D97" s="36" t="s">
        <v>1146</v>
      </c>
      <c r="E97" s="8" t="s">
        <v>993</v>
      </c>
    </row>
    <row r="98" spans="1:5" ht="13.5" customHeight="1">
      <c r="A98" s="24">
        <f t="shared" ref="A98:A101" si="6">ROW()-11</f>
        <v>87</v>
      </c>
      <c r="B98" s="3" t="s">
        <v>1145</v>
      </c>
      <c r="C98" s="3" t="s">
        <v>1147</v>
      </c>
      <c r="D98" s="36" t="s">
        <v>1148</v>
      </c>
      <c r="E98" s="8" t="s">
        <v>993</v>
      </c>
    </row>
    <row r="99" spans="1:5" ht="13.5" customHeight="1">
      <c r="A99" s="24">
        <f t="shared" si="6"/>
        <v>88</v>
      </c>
      <c r="B99" s="3" t="s">
        <v>1145</v>
      </c>
      <c r="C99" s="3" t="s">
        <v>1149</v>
      </c>
      <c r="D99" s="36" t="s">
        <v>1150</v>
      </c>
      <c r="E99" s="8" t="s">
        <v>993</v>
      </c>
    </row>
    <row r="100" spans="1:5" ht="13.5" customHeight="1">
      <c r="A100" s="24">
        <f t="shared" si="6"/>
        <v>89</v>
      </c>
      <c r="B100" s="3" t="s">
        <v>1145</v>
      </c>
      <c r="C100" s="3" t="s">
        <v>1151</v>
      </c>
      <c r="D100" s="36" t="s">
        <v>1152</v>
      </c>
      <c r="E100" s="8" t="s">
        <v>993</v>
      </c>
    </row>
    <row r="101" spans="1:5" ht="13.5" customHeight="1" thickBot="1">
      <c r="A101" s="24">
        <f t="shared" si="6"/>
        <v>90</v>
      </c>
      <c r="B101" s="25" t="s">
        <v>1145</v>
      </c>
      <c r="C101" s="25" t="s">
        <v>1153</v>
      </c>
      <c r="D101" s="37" t="s">
        <v>1154</v>
      </c>
      <c r="E101" s="26" t="s">
        <v>993</v>
      </c>
    </row>
    <row r="102" spans="1:5" ht="13.5" customHeight="1">
      <c r="A102" s="52" t="s">
        <v>7691</v>
      </c>
      <c r="B102" s="50"/>
      <c r="C102" s="50"/>
      <c r="D102" s="50"/>
      <c r="E102" s="51"/>
    </row>
    <row r="103" spans="1:5" ht="13.5" customHeight="1">
      <c r="A103" s="24">
        <f>ROW()-12</f>
        <v>91</v>
      </c>
      <c r="B103" s="3" t="s">
        <v>1156</v>
      </c>
      <c r="C103" s="3" t="s">
        <v>1155</v>
      </c>
      <c r="D103" s="36" t="s">
        <v>1157</v>
      </c>
      <c r="E103" s="8" t="s">
        <v>993</v>
      </c>
    </row>
    <row r="104" spans="1:5" ht="13.5" customHeight="1">
      <c r="A104" s="24">
        <f t="shared" ref="A104:A114" si="7">ROW()-12</f>
        <v>92</v>
      </c>
      <c r="B104" s="3" t="s">
        <v>1159</v>
      </c>
      <c r="C104" s="3" t="s">
        <v>1158</v>
      </c>
      <c r="D104" s="36" t="s">
        <v>1160</v>
      </c>
      <c r="E104" s="8" t="s">
        <v>993</v>
      </c>
    </row>
    <row r="105" spans="1:5" ht="13.5" customHeight="1">
      <c r="A105" s="24">
        <f t="shared" si="7"/>
        <v>93</v>
      </c>
      <c r="B105" s="3" t="s">
        <v>1162</v>
      </c>
      <c r="C105" s="3" t="s">
        <v>1161</v>
      </c>
      <c r="D105" s="36" t="s">
        <v>1163</v>
      </c>
      <c r="E105" s="8" t="s">
        <v>993</v>
      </c>
    </row>
    <row r="106" spans="1:5" ht="13.5" customHeight="1">
      <c r="A106" s="24">
        <f t="shared" si="7"/>
        <v>94</v>
      </c>
      <c r="B106" s="3" t="s">
        <v>1165</v>
      </c>
      <c r="C106" s="3" t="s">
        <v>1164</v>
      </c>
      <c r="D106" s="36" t="s">
        <v>1166</v>
      </c>
      <c r="E106" s="8" t="s">
        <v>993</v>
      </c>
    </row>
    <row r="107" spans="1:5" ht="13.5" customHeight="1">
      <c r="A107" s="24">
        <f t="shared" si="7"/>
        <v>95</v>
      </c>
      <c r="B107" s="3" t="s">
        <v>1168</v>
      </c>
      <c r="C107" s="3" t="s">
        <v>1167</v>
      </c>
      <c r="D107" s="36" t="s">
        <v>1169</v>
      </c>
      <c r="E107" s="8" t="s">
        <v>993</v>
      </c>
    </row>
    <row r="108" spans="1:5" ht="13.5" customHeight="1">
      <c r="A108" s="24">
        <f t="shared" si="7"/>
        <v>96</v>
      </c>
      <c r="B108" s="3" t="s">
        <v>1171</v>
      </c>
      <c r="C108" s="3" t="s">
        <v>1170</v>
      </c>
      <c r="D108" s="36" t="s">
        <v>1172</v>
      </c>
      <c r="E108" s="8" t="s">
        <v>993</v>
      </c>
    </row>
    <row r="109" spans="1:5" ht="13.5" customHeight="1">
      <c r="A109" s="24">
        <f t="shared" si="7"/>
        <v>97</v>
      </c>
      <c r="B109" s="3" t="s">
        <v>1174</v>
      </c>
      <c r="C109" s="3" t="s">
        <v>1173</v>
      </c>
      <c r="D109" s="36" t="s">
        <v>1175</v>
      </c>
      <c r="E109" s="8" t="s">
        <v>993</v>
      </c>
    </row>
    <row r="110" spans="1:5" ht="13.5" customHeight="1">
      <c r="A110" s="24">
        <f t="shared" si="7"/>
        <v>98</v>
      </c>
      <c r="B110" s="3" t="s">
        <v>1177</v>
      </c>
      <c r="C110" s="3" t="s">
        <v>1176</v>
      </c>
      <c r="D110" s="36" t="s">
        <v>1178</v>
      </c>
      <c r="E110" s="8" t="s">
        <v>993</v>
      </c>
    </row>
    <row r="111" spans="1:5" ht="13.5" customHeight="1">
      <c r="A111" s="24">
        <f t="shared" si="7"/>
        <v>99</v>
      </c>
      <c r="B111" s="3" t="s">
        <v>1180</v>
      </c>
      <c r="C111" s="3" t="s">
        <v>1179</v>
      </c>
      <c r="D111" s="36" t="s">
        <v>1181</v>
      </c>
      <c r="E111" s="8" t="s">
        <v>993</v>
      </c>
    </row>
    <row r="112" spans="1:5" ht="13.5" customHeight="1">
      <c r="A112" s="24">
        <f t="shared" si="7"/>
        <v>100</v>
      </c>
      <c r="B112" s="3" t="s">
        <v>1183</v>
      </c>
      <c r="C112" s="3" t="s">
        <v>1182</v>
      </c>
      <c r="D112" s="36" t="s">
        <v>1184</v>
      </c>
      <c r="E112" s="8" t="s">
        <v>993</v>
      </c>
    </row>
    <row r="113" spans="1:5" ht="13.5" customHeight="1">
      <c r="A113" s="24">
        <f t="shared" si="7"/>
        <v>101</v>
      </c>
      <c r="B113" s="3" t="s">
        <v>1183</v>
      </c>
      <c r="C113" s="3" t="s">
        <v>1185</v>
      </c>
      <c r="D113" s="36" t="s">
        <v>1186</v>
      </c>
      <c r="E113" s="8" t="s">
        <v>993</v>
      </c>
    </row>
    <row r="114" spans="1:5" ht="13.5" customHeight="1" thickBot="1">
      <c r="A114" s="24">
        <f t="shared" si="7"/>
        <v>102</v>
      </c>
      <c r="B114" s="25" t="s">
        <v>1188</v>
      </c>
      <c r="C114" s="25" t="s">
        <v>1187</v>
      </c>
      <c r="D114" s="37" t="s">
        <v>1189</v>
      </c>
      <c r="E114" s="26" t="s">
        <v>993</v>
      </c>
    </row>
    <row r="115" spans="1:5" ht="13.5" customHeight="1">
      <c r="A115" s="52" t="s">
        <v>7692</v>
      </c>
      <c r="B115" s="50"/>
      <c r="C115" s="50"/>
      <c r="D115" s="50"/>
      <c r="E115" s="51"/>
    </row>
    <row r="116" spans="1:5" ht="13.5" customHeight="1" thickBot="1">
      <c r="A116" s="34">
        <f>ROW()-13</f>
        <v>103</v>
      </c>
      <c r="B116" s="9" t="s">
        <v>1191</v>
      </c>
      <c r="C116" s="9" t="s">
        <v>1190</v>
      </c>
      <c r="D116" s="42" t="s">
        <v>1192</v>
      </c>
      <c r="E116" s="10" t="s">
        <v>993</v>
      </c>
    </row>
    <row r="117" spans="1:5" ht="13.5" customHeight="1">
      <c r="A117" s="52" t="s">
        <v>7693</v>
      </c>
      <c r="B117" s="50"/>
      <c r="C117" s="50"/>
      <c r="D117" s="50"/>
      <c r="E117" s="51"/>
    </row>
    <row r="118" spans="1:5" ht="13.5" customHeight="1">
      <c r="A118" s="24">
        <f>ROW()-14</f>
        <v>104</v>
      </c>
      <c r="B118" s="3" t="s">
        <v>1194</v>
      </c>
      <c r="C118" s="3" t="s">
        <v>1193</v>
      </c>
      <c r="D118" s="36" t="s">
        <v>1195</v>
      </c>
      <c r="E118" s="8" t="s">
        <v>993</v>
      </c>
    </row>
    <row r="119" spans="1:5" ht="13.5" customHeight="1">
      <c r="A119" s="24">
        <f t="shared" ref="A119:A169" si="8">ROW()-14</f>
        <v>105</v>
      </c>
      <c r="B119" s="3" t="s">
        <v>1197</v>
      </c>
      <c r="C119" s="3" t="s">
        <v>1196</v>
      </c>
      <c r="D119" s="36" t="s">
        <v>1198</v>
      </c>
      <c r="E119" s="8" t="s">
        <v>993</v>
      </c>
    </row>
    <row r="120" spans="1:5" ht="13.5" customHeight="1">
      <c r="A120" s="24">
        <f t="shared" si="8"/>
        <v>106</v>
      </c>
      <c r="B120" s="3" t="s">
        <v>1200</v>
      </c>
      <c r="C120" s="3" t="s">
        <v>1199</v>
      </c>
      <c r="D120" s="36" t="s">
        <v>1201</v>
      </c>
      <c r="E120" s="8" t="s">
        <v>993</v>
      </c>
    </row>
    <row r="121" spans="1:5" ht="13.5" customHeight="1">
      <c r="A121" s="24">
        <f t="shared" si="8"/>
        <v>107</v>
      </c>
      <c r="B121" s="3" t="s">
        <v>1203</v>
      </c>
      <c r="C121" s="3" t="s">
        <v>1202</v>
      </c>
      <c r="D121" s="36" t="s">
        <v>1204</v>
      </c>
      <c r="E121" s="8" t="s">
        <v>993</v>
      </c>
    </row>
    <row r="122" spans="1:5" ht="13.5" customHeight="1">
      <c r="A122" s="24">
        <f t="shared" si="8"/>
        <v>108</v>
      </c>
      <c r="B122" s="3" t="s">
        <v>1206</v>
      </c>
      <c r="C122" s="3" t="s">
        <v>1205</v>
      </c>
      <c r="D122" s="36" t="s">
        <v>1207</v>
      </c>
      <c r="E122" s="8" t="s">
        <v>993</v>
      </c>
    </row>
    <row r="123" spans="1:5" ht="13.5" customHeight="1">
      <c r="A123" s="24">
        <f t="shared" si="8"/>
        <v>109</v>
      </c>
      <c r="B123" s="3" t="s">
        <v>1209</v>
      </c>
      <c r="C123" s="3" t="s">
        <v>1208</v>
      </c>
      <c r="D123" s="36" t="s">
        <v>1210</v>
      </c>
      <c r="E123" s="8" t="s">
        <v>993</v>
      </c>
    </row>
    <row r="124" spans="1:5" ht="13.5" customHeight="1">
      <c r="A124" s="24">
        <f t="shared" si="8"/>
        <v>110</v>
      </c>
      <c r="B124" s="3" t="s">
        <v>1212</v>
      </c>
      <c r="C124" s="3" t="s">
        <v>1211</v>
      </c>
      <c r="D124" s="36" t="s">
        <v>1213</v>
      </c>
      <c r="E124" s="8" t="s">
        <v>993</v>
      </c>
    </row>
    <row r="125" spans="1:5" ht="13.5" customHeight="1">
      <c r="A125" s="24">
        <f t="shared" si="8"/>
        <v>111</v>
      </c>
      <c r="B125" s="3" t="s">
        <v>1215</v>
      </c>
      <c r="C125" s="3" t="s">
        <v>1214</v>
      </c>
      <c r="D125" s="36" t="s">
        <v>1216</v>
      </c>
      <c r="E125" s="8" t="s">
        <v>993</v>
      </c>
    </row>
    <row r="126" spans="1:5" ht="13.5" customHeight="1">
      <c r="A126" s="24">
        <f t="shared" si="8"/>
        <v>112</v>
      </c>
      <c r="B126" s="3" t="s">
        <v>1218</v>
      </c>
      <c r="C126" s="3" t="s">
        <v>1217</v>
      </c>
      <c r="D126" s="36" t="s">
        <v>1219</v>
      </c>
      <c r="E126" s="8" t="s">
        <v>993</v>
      </c>
    </row>
    <row r="127" spans="1:5" ht="13.5" customHeight="1">
      <c r="A127" s="24">
        <f t="shared" si="8"/>
        <v>113</v>
      </c>
      <c r="B127" s="3" t="s">
        <v>1221</v>
      </c>
      <c r="C127" s="3" t="s">
        <v>1220</v>
      </c>
      <c r="D127" s="36" t="s">
        <v>1222</v>
      </c>
      <c r="E127" s="8" t="s">
        <v>993</v>
      </c>
    </row>
    <row r="128" spans="1:5" ht="13.5" customHeight="1">
      <c r="A128" s="24">
        <f t="shared" si="8"/>
        <v>114</v>
      </c>
      <c r="B128" s="3" t="s">
        <v>1224</v>
      </c>
      <c r="C128" s="3" t="s">
        <v>1223</v>
      </c>
      <c r="D128" s="36" t="s">
        <v>1225</v>
      </c>
      <c r="E128" s="8" t="s">
        <v>993</v>
      </c>
    </row>
    <row r="129" spans="1:5" ht="13.5" customHeight="1">
      <c r="A129" s="24">
        <f t="shared" si="8"/>
        <v>115</v>
      </c>
      <c r="B129" s="3" t="s">
        <v>1227</v>
      </c>
      <c r="C129" s="3" t="s">
        <v>1226</v>
      </c>
      <c r="D129" s="36" t="s">
        <v>1228</v>
      </c>
      <c r="E129" s="8" t="s">
        <v>993</v>
      </c>
    </row>
    <row r="130" spans="1:5" ht="13.5" customHeight="1">
      <c r="A130" s="24">
        <f t="shared" si="8"/>
        <v>116</v>
      </c>
      <c r="B130" s="3" t="s">
        <v>1230</v>
      </c>
      <c r="C130" s="3" t="s">
        <v>1229</v>
      </c>
      <c r="D130" s="36" t="s">
        <v>1231</v>
      </c>
      <c r="E130" s="8" t="s">
        <v>993</v>
      </c>
    </row>
    <row r="131" spans="1:5" ht="13.5" customHeight="1">
      <c r="A131" s="24">
        <f t="shared" si="8"/>
        <v>117</v>
      </c>
      <c r="B131" s="3" t="s">
        <v>1233</v>
      </c>
      <c r="C131" s="3" t="s">
        <v>1232</v>
      </c>
      <c r="D131" s="36" t="s">
        <v>1234</v>
      </c>
      <c r="E131" s="8" t="s">
        <v>993</v>
      </c>
    </row>
    <row r="132" spans="1:5" ht="13.5" customHeight="1">
      <c r="A132" s="24">
        <f t="shared" si="8"/>
        <v>118</v>
      </c>
      <c r="B132" s="3" t="s">
        <v>1236</v>
      </c>
      <c r="C132" s="3" t="s">
        <v>1235</v>
      </c>
      <c r="D132" s="36" t="s">
        <v>1237</v>
      </c>
      <c r="E132" s="8" t="s">
        <v>993</v>
      </c>
    </row>
    <row r="133" spans="1:5" ht="13.5" customHeight="1">
      <c r="A133" s="24">
        <f t="shared" si="8"/>
        <v>119</v>
      </c>
      <c r="B133" s="3" t="s">
        <v>1239</v>
      </c>
      <c r="C133" s="3" t="s">
        <v>1238</v>
      </c>
      <c r="D133" s="36" t="s">
        <v>1240</v>
      </c>
      <c r="E133" s="8" t="s">
        <v>993</v>
      </c>
    </row>
    <row r="134" spans="1:5" ht="13.5" customHeight="1">
      <c r="A134" s="24">
        <f t="shared" si="8"/>
        <v>120</v>
      </c>
      <c r="B134" s="3" t="s">
        <v>1242</v>
      </c>
      <c r="C134" s="3" t="s">
        <v>1241</v>
      </c>
      <c r="D134" s="36" t="s">
        <v>1243</v>
      </c>
      <c r="E134" s="8" t="s">
        <v>993</v>
      </c>
    </row>
    <row r="135" spans="1:5" ht="13.5" customHeight="1">
      <c r="A135" s="24">
        <f t="shared" si="8"/>
        <v>121</v>
      </c>
      <c r="B135" s="3" t="s">
        <v>1245</v>
      </c>
      <c r="C135" s="3" t="s">
        <v>1244</v>
      </c>
      <c r="D135" s="36" t="s">
        <v>1246</v>
      </c>
      <c r="E135" s="8" t="s">
        <v>993</v>
      </c>
    </row>
    <row r="136" spans="1:5" ht="13.5" customHeight="1">
      <c r="A136" s="24">
        <f t="shared" si="8"/>
        <v>122</v>
      </c>
      <c r="B136" s="3" t="s">
        <v>1248</v>
      </c>
      <c r="C136" s="3" t="s">
        <v>1247</v>
      </c>
      <c r="D136" s="36" t="s">
        <v>1249</v>
      </c>
      <c r="E136" s="8" t="s">
        <v>993</v>
      </c>
    </row>
    <row r="137" spans="1:5" ht="13.5" customHeight="1">
      <c r="A137" s="24">
        <f t="shared" si="8"/>
        <v>123</v>
      </c>
      <c r="B137" s="3" t="s">
        <v>1251</v>
      </c>
      <c r="C137" s="3" t="s">
        <v>1250</v>
      </c>
      <c r="D137" s="36" t="s">
        <v>1252</v>
      </c>
      <c r="E137" s="8" t="s">
        <v>993</v>
      </c>
    </row>
    <row r="138" spans="1:5" ht="13.5" customHeight="1">
      <c r="A138" s="24">
        <f t="shared" si="8"/>
        <v>124</v>
      </c>
      <c r="B138" s="3" t="s">
        <v>1254</v>
      </c>
      <c r="C138" s="3" t="s">
        <v>1253</v>
      </c>
      <c r="D138" s="36" t="s">
        <v>1255</v>
      </c>
      <c r="E138" s="8" t="s">
        <v>993</v>
      </c>
    </row>
    <row r="139" spans="1:5" ht="13.5" customHeight="1">
      <c r="A139" s="24">
        <f t="shared" si="8"/>
        <v>125</v>
      </c>
      <c r="B139" s="3" t="s">
        <v>1257</v>
      </c>
      <c r="C139" s="3" t="s">
        <v>1256</v>
      </c>
      <c r="D139" s="36" t="s">
        <v>1258</v>
      </c>
      <c r="E139" s="8" t="s">
        <v>993</v>
      </c>
    </row>
    <row r="140" spans="1:5" ht="13.5" customHeight="1">
      <c r="A140" s="24">
        <f t="shared" si="8"/>
        <v>126</v>
      </c>
      <c r="B140" s="3" t="s">
        <v>1260</v>
      </c>
      <c r="C140" s="3" t="s">
        <v>1259</v>
      </c>
      <c r="D140" s="36" t="s">
        <v>1261</v>
      </c>
      <c r="E140" s="8" t="s">
        <v>993</v>
      </c>
    </row>
    <row r="141" spans="1:5" ht="13.5" customHeight="1">
      <c r="A141" s="24">
        <f t="shared" si="8"/>
        <v>127</v>
      </c>
      <c r="B141" s="3" t="s">
        <v>1263</v>
      </c>
      <c r="C141" s="3" t="s">
        <v>1262</v>
      </c>
      <c r="D141" s="36" t="s">
        <v>1264</v>
      </c>
      <c r="E141" s="8" t="s">
        <v>993</v>
      </c>
    </row>
    <row r="142" spans="1:5" ht="13.5" customHeight="1">
      <c r="A142" s="24">
        <f t="shared" si="8"/>
        <v>128</v>
      </c>
      <c r="B142" s="3" t="s">
        <v>1266</v>
      </c>
      <c r="C142" s="3" t="s">
        <v>1265</v>
      </c>
      <c r="D142" s="36" t="s">
        <v>1267</v>
      </c>
      <c r="E142" s="8" t="s">
        <v>993</v>
      </c>
    </row>
    <row r="143" spans="1:5" ht="13.5" customHeight="1">
      <c r="A143" s="24">
        <f t="shared" si="8"/>
        <v>129</v>
      </c>
      <c r="B143" s="3" t="s">
        <v>1269</v>
      </c>
      <c r="C143" s="3" t="s">
        <v>1268</v>
      </c>
      <c r="D143" s="36" t="s">
        <v>1270</v>
      </c>
      <c r="E143" s="8" t="s">
        <v>993</v>
      </c>
    </row>
    <row r="144" spans="1:5" ht="13.5" customHeight="1">
      <c r="A144" s="24">
        <f t="shared" si="8"/>
        <v>130</v>
      </c>
      <c r="B144" s="3" t="s">
        <v>1272</v>
      </c>
      <c r="C144" s="3" t="s">
        <v>1271</v>
      </c>
      <c r="D144" s="36" t="s">
        <v>1273</v>
      </c>
      <c r="E144" s="8" t="s">
        <v>993</v>
      </c>
    </row>
    <row r="145" spans="1:5" ht="13.5" customHeight="1">
      <c r="A145" s="24">
        <f t="shared" si="8"/>
        <v>131</v>
      </c>
      <c r="B145" s="3" t="s">
        <v>1275</v>
      </c>
      <c r="C145" s="3" t="s">
        <v>1274</v>
      </c>
      <c r="D145" s="36" t="s">
        <v>1276</v>
      </c>
      <c r="E145" s="8" t="s">
        <v>993</v>
      </c>
    </row>
    <row r="146" spans="1:5" ht="13.5" customHeight="1">
      <c r="A146" s="24">
        <f t="shared" si="8"/>
        <v>132</v>
      </c>
      <c r="B146" s="3" t="s">
        <v>1278</v>
      </c>
      <c r="C146" s="3" t="s">
        <v>1277</v>
      </c>
      <c r="D146" s="36" t="s">
        <v>1279</v>
      </c>
      <c r="E146" s="8" t="s">
        <v>993</v>
      </c>
    </row>
    <row r="147" spans="1:5" ht="13.5" customHeight="1">
      <c r="A147" s="24">
        <f t="shared" si="8"/>
        <v>133</v>
      </c>
      <c r="B147" s="3" t="s">
        <v>1281</v>
      </c>
      <c r="C147" s="3" t="s">
        <v>1280</v>
      </c>
      <c r="D147" s="36" t="s">
        <v>1282</v>
      </c>
      <c r="E147" s="8" t="s">
        <v>993</v>
      </c>
    </row>
    <row r="148" spans="1:5" ht="13.5" customHeight="1">
      <c r="A148" s="24">
        <f t="shared" si="8"/>
        <v>134</v>
      </c>
      <c r="B148" s="3" t="s">
        <v>1284</v>
      </c>
      <c r="C148" s="3" t="s">
        <v>1283</v>
      </c>
      <c r="D148" s="36" t="s">
        <v>1285</v>
      </c>
      <c r="E148" s="8" t="s">
        <v>993</v>
      </c>
    </row>
    <row r="149" spans="1:5" ht="13.5" customHeight="1">
      <c r="A149" s="24">
        <f t="shared" si="8"/>
        <v>135</v>
      </c>
      <c r="B149" s="3" t="s">
        <v>1287</v>
      </c>
      <c r="C149" s="3" t="s">
        <v>1286</v>
      </c>
      <c r="D149" s="36" t="s">
        <v>1288</v>
      </c>
      <c r="E149" s="8" t="s">
        <v>993</v>
      </c>
    </row>
    <row r="150" spans="1:5" ht="13.5" customHeight="1">
      <c r="A150" s="24">
        <f t="shared" si="8"/>
        <v>136</v>
      </c>
      <c r="B150" s="3" t="s">
        <v>1290</v>
      </c>
      <c r="C150" s="3" t="s">
        <v>1289</v>
      </c>
      <c r="D150" s="36" t="s">
        <v>1291</v>
      </c>
      <c r="E150" s="8" t="s">
        <v>993</v>
      </c>
    </row>
    <row r="151" spans="1:5" ht="13.5" customHeight="1">
      <c r="A151" s="24">
        <f t="shared" si="8"/>
        <v>137</v>
      </c>
      <c r="B151" s="3" t="s">
        <v>1293</v>
      </c>
      <c r="C151" s="3" t="s">
        <v>1292</v>
      </c>
      <c r="D151" s="36" t="s">
        <v>1294</v>
      </c>
      <c r="E151" s="8" t="s">
        <v>993</v>
      </c>
    </row>
    <row r="152" spans="1:5" ht="13.5" customHeight="1">
      <c r="A152" s="24">
        <f t="shared" si="8"/>
        <v>138</v>
      </c>
      <c r="B152" s="3" t="s">
        <v>1296</v>
      </c>
      <c r="C152" s="3" t="s">
        <v>1295</v>
      </c>
      <c r="D152" s="36" t="s">
        <v>1297</v>
      </c>
      <c r="E152" s="8" t="s">
        <v>993</v>
      </c>
    </row>
    <row r="153" spans="1:5" ht="13.5" customHeight="1">
      <c r="A153" s="24">
        <f t="shared" si="8"/>
        <v>139</v>
      </c>
      <c r="B153" s="3" t="s">
        <v>1299</v>
      </c>
      <c r="C153" s="3" t="s">
        <v>1298</v>
      </c>
      <c r="D153" s="36" t="s">
        <v>1300</v>
      </c>
      <c r="E153" s="8" t="s">
        <v>993</v>
      </c>
    </row>
    <row r="154" spans="1:5" ht="13.5" customHeight="1">
      <c r="A154" s="24">
        <f t="shared" si="8"/>
        <v>140</v>
      </c>
      <c r="B154" s="3" t="s">
        <v>1302</v>
      </c>
      <c r="C154" s="3" t="s">
        <v>1301</v>
      </c>
      <c r="D154" s="36" t="s">
        <v>1303</v>
      </c>
      <c r="E154" s="8" t="s">
        <v>993</v>
      </c>
    </row>
    <row r="155" spans="1:5" ht="13.5" customHeight="1">
      <c r="A155" s="24">
        <f t="shared" si="8"/>
        <v>141</v>
      </c>
      <c r="B155" s="3" t="s">
        <v>1305</v>
      </c>
      <c r="C155" s="3" t="s">
        <v>1304</v>
      </c>
      <c r="D155" s="36" t="s">
        <v>1306</v>
      </c>
      <c r="E155" s="8" t="s">
        <v>993</v>
      </c>
    </row>
    <row r="156" spans="1:5" ht="13.5" customHeight="1">
      <c r="A156" s="24">
        <f t="shared" si="8"/>
        <v>142</v>
      </c>
      <c r="B156" s="3" t="s">
        <v>1308</v>
      </c>
      <c r="C156" s="3" t="s">
        <v>1307</v>
      </c>
      <c r="D156" s="36" t="s">
        <v>1309</v>
      </c>
      <c r="E156" s="8" t="s">
        <v>993</v>
      </c>
    </row>
    <row r="157" spans="1:5" ht="13.5" customHeight="1">
      <c r="A157" s="24">
        <f t="shared" si="8"/>
        <v>143</v>
      </c>
      <c r="B157" s="3" t="s">
        <v>1311</v>
      </c>
      <c r="C157" s="3" t="s">
        <v>1310</v>
      </c>
      <c r="D157" s="36" t="s">
        <v>1312</v>
      </c>
      <c r="E157" s="8" t="s">
        <v>993</v>
      </c>
    </row>
    <row r="158" spans="1:5" ht="13.5" customHeight="1">
      <c r="A158" s="24">
        <f t="shared" si="8"/>
        <v>144</v>
      </c>
      <c r="B158" s="3" t="s">
        <v>1314</v>
      </c>
      <c r="C158" s="3" t="s">
        <v>1313</v>
      </c>
      <c r="D158" s="36" t="s">
        <v>1315</v>
      </c>
      <c r="E158" s="8" t="s">
        <v>993</v>
      </c>
    </row>
    <row r="159" spans="1:5" ht="13.5" customHeight="1">
      <c r="A159" s="24">
        <f t="shared" si="8"/>
        <v>145</v>
      </c>
      <c r="B159" s="3" t="s">
        <v>1317</v>
      </c>
      <c r="C159" s="3" t="s">
        <v>1316</v>
      </c>
      <c r="D159" s="36" t="s">
        <v>1318</v>
      </c>
      <c r="E159" s="8" t="s">
        <v>993</v>
      </c>
    </row>
    <row r="160" spans="1:5" ht="13.5" customHeight="1">
      <c r="A160" s="24">
        <f t="shared" si="8"/>
        <v>146</v>
      </c>
      <c r="B160" s="3" t="s">
        <v>1320</v>
      </c>
      <c r="C160" s="3" t="s">
        <v>1319</v>
      </c>
      <c r="D160" s="36" t="s">
        <v>1321</v>
      </c>
      <c r="E160" s="8" t="s">
        <v>993</v>
      </c>
    </row>
    <row r="161" spans="1:5" ht="13.5" customHeight="1">
      <c r="A161" s="24">
        <f t="shared" si="8"/>
        <v>147</v>
      </c>
      <c r="B161" s="3" t="s">
        <v>1320</v>
      </c>
      <c r="C161" s="3" t="s">
        <v>1322</v>
      </c>
      <c r="D161" s="36" t="s">
        <v>1321</v>
      </c>
      <c r="E161" s="8" t="s">
        <v>993</v>
      </c>
    </row>
    <row r="162" spans="1:5" ht="13.5" customHeight="1">
      <c r="A162" s="24">
        <f t="shared" si="8"/>
        <v>148</v>
      </c>
      <c r="B162" s="3" t="s">
        <v>1324</v>
      </c>
      <c r="C162" s="3" t="s">
        <v>1323</v>
      </c>
      <c r="D162" s="36" t="s">
        <v>1325</v>
      </c>
      <c r="E162" s="8" t="s">
        <v>993</v>
      </c>
    </row>
    <row r="163" spans="1:5" ht="13.5" customHeight="1">
      <c r="A163" s="24">
        <f t="shared" si="8"/>
        <v>149</v>
      </c>
      <c r="B163" s="3" t="s">
        <v>1327</v>
      </c>
      <c r="C163" s="3" t="s">
        <v>1326</v>
      </c>
      <c r="D163" s="36" t="s">
        <v>1328</v>
      </c>
      <c r="E163" s="8" t="s">
        <v>993</v>
      </c>
    </row>
    <row r="164" spans="1:5" ht="13.5" customHeight="1">
      <c r="A164" s="24">
        <f t="shared" si="8"/>
        <v>150</v>
      </c>
      <c r="B164" s="3" t="s">
        <v>1330</v>
      </c>
      <c r="C164" s="3" t="s">
        <v>1329</v>
      </c>
      <c r="D164" s="36" t="s">
        <v>1331</v>
      </c>
      <c r="E164" s="8" t="s">
        <v>993</v>
      </c>
    </row>
    <row r="165" spans="1:5" ht="13.5" customHeight="1">
      <c r="A165" s="24">
        <f t="shared" si="8"/>
        <v>151</v>
      </c>
      <c r="B165" s="3" t="s">
        <v>1333</v>
      </c>
      <c r="C165" s="3" t="s">
        <v>1332</v>
      </c>
      <c r="D165" s="36" t="s">
        <v>1334</v>
      </c>
      <c r="E165" s="8" t="s">
        <v>993</v>
      </c>
    </row>
    <row r="166" spans="1:5" ht="13.5" customHeight="1">
      <c r="A166" s="24">
        <f t="shared" si="8"/>
        <v>152</v>
      </c>
      <c r="B166" s="3" t="s">
        <v>1336</v>
      </c>
      <c r="C166" s="3" t="s">
        <v>1335</v>
      </c>
      <c r="D166" s="36" t="s">
        <v>1337</v>
      </c>
      <c r="E166" s="8" t="s">
        <v>993</v>
      </c>
    </row>
    <row r="167" spans="1:5" ht="13.5" customHeight="1">
      <c r="A167" s="24">
        <f t="shared" si="8"/>
        <v>153</v>
      </c>
      <c r="B167" s="3" t="s">
        <v>1339</v>
      </c>
      <c r="C167" s="3" t="s">
        <v>1338</v>
      </c>
      <c r="D167" s="36" t="s">
        <v>1340</v>
      </c>
      <c r="E167" s="8" t="s">
        <v>993</v>
      </c>
    </row>
    <row r="168" spans="1:5" ht="13.5" customHeight="1">
      <c r="A168" s="24">
        <f t="shared" si="8"/>
        <v>154</v>
      </c>
      <c r="B168" s="3" t="s">
        <v>1342</v>
      </c>
      <c r="C168" s="3" t="s">
        <v>1341</v>
      </c>
      <c r="D168" s="36" t="s">
        <v>1343</v>
      </c>
      <c r="E168" s="8" t="s">
        <v>993</v>
      </c>
    </row>
    <row r="169" spans="1:5" ht="13.5" customHeight="1" thickBot="1">
      <c r="A169" s="24">
        <f t="shared" si="8"/>
        <v>155</v>
      </c>
      <c r="B169" s="25" t="s">
        <v>1345</v>
      </c>
      <c r="C169" s="25" t="s">
        <v>1344</v>
      </c>
      <c r="D169" s="37" t="s">
        <v>1346</v>
      </c>
      <c r="E169" s="26" t="s">
        <v>993</v>
      </c>
    </row>
    <row r="170" spans="1:5" ht="13.5" customHeight="1">
      <c r="A170" s="49" t="s">
        <v>7694</v>
      </c>
      <c r="B170" s="53"/>
      <c r="C170" s="53"/>
      <c r="D170" s="53"/>
      <c r="E170" s="54"/>
    </row>
    <row r="171" spans="1:5" ht="13.5" customHeight="1">
      <c r="A171" s="24">
        <f>ROW()-15</f>
        <v>156</v>
      </c>
      <c r="B171" s="13" t="s">
        <v>1348</v>
      </c>
      <c r="C171" s="13" t="s">
        <v>1347</v>
      </c>
      <c r="D171" s="41" t="s">
        <v>1349</v>
      </c>
      <c r="E171" s="14" t="s">
        <v>993</v>
      </c>
    </row>
    <row r="172" spans="1:5" ht="13.5" customHeight="1">
      <c r="A172" s="24">
        <f t="shared" ref="A172:A235" si="9">ROW()-15</f>
        <v>157</v>
      </c>
      <c r="B172" s="3" t="s">
        <v>1351</v>
      </c>
      <c r="C172" s="3" t="s">
        <v>1350</v>
      </c>
      <c r="D172" s="36" t="s">
        <v>1352</v>
      </c>
      <c r="E172" s="8" t="s">
        <v>993</v>
      </c>
    </row>
    <row r="173" spans="1:5" ht="13.5" customHeight="1">
      <c r="A173" s="24">
        <f t="shared" si="9"/>
        <v>158</v>
      </c>
      <c r="B173" s="4" t="s">
        <v>10</v>
      </c>
      <c r="C173" s="4">
        <v>10403432</v>
      </c>
      <c r="D173" s="38" t="s">
        <v>11</v>
      </c>
      <c r="E173" s="11" t="s">
        <v>3</v>
      </c>
    </row>
    <row r="174" spans="1:5" ht="13.5" customHeight="1">
      <c r="A174" s="24">
        <f t="shared" si="9"/>
        <v>159</v>
      </c>
      <c r="B174" s="4" t="s">
        <v>12</v>
      </c>
      <c r="C174" s="4">
        <v>10403433</v>
      </c>
      <c r="D174" s="38" t="s">
        <v>13</v>
      </c>
      <c r="E174" s="11" t="s">
        <v>3</v>
      </c>
    </row>
    <row r="175" spans="1:5" ht="13.5" customHeight="1">
      <c r="A175" s="24">
        <f t="shared" si="9"/>
        <v>160</v>
      </c>
      <c r="B175" s="4" t="s">
        <v>14</v>
      </c>
      <c r="C175" s="4">
        <v>10403434</v>
      </c>
      <c r="D175" s="38" t="s">
        <v>15</v>
      </c>
      <c r="E175" s="11" t="s">
        <v>3</v>
      </c>
    </row>
    <row r="176" spans="1:5" ht="13.5" customHeight="1">
      <c r="A176" s="24">
        <f t="shared" si="9"/>
        <v>161</v>
      </c>
      <c r="B176" s="4" t="s">
        <v>16</v>
      </c>
      <c r="C176" s="4">
        <v>10403435</v>
      </c>
      <c r="D176" s="38" t="s">
        <v>17</v>
      </c>
      <c r="E176" s="11" t="s">
        <v>3</v>
      </c>
    </row>
    <row r="177" spans="1:5" ht="13.5" customHeight="1">
      <c r="A177" s="24">
        <f t="shared" si="9"/>
        <v>162</v>
      </c>
      <c r="B177" s="3" t="s">
        <v>1354</v>
      </c>
      <c r="C177" s="3" t="s">
        <v>1353</v>
      </c>
      <c r="D177" s="36" t="s">
        <v>1355</v>
      </c>
      <c r="E177" s="8" t="s">
        <v>993</v>
      </c>
    </row>
    <row r="178" spans="1:5" ht="13.5" customHeight="1">
      <c r="A178" s="24">
        <f t="shared" si="9"/>
        <v>163</v>
      </c>
      <c r="B178" s="3" t="s">
        <v>1357</v>
      </c>
      <c r="C178" s="3" t="s">
        <v>1356</v>
      </c>
      <c r="D178" s="36" t="s">
        <v>1358</v>
      </c>
      <c r="E178" s="8" t="s">
        <v>993</v>
      </c>
    </row>
    <row r="179" spans="1:5" ht="13.5" customHeight="1">
      <c r="A179" s="24">
        <f t="shared" si="9"/>
        <v>164</v>
      </c>
      <c r="B179" s="3" t="s">
        <v>1360</v>
      </c>
      <c r="C179" s="3" t="s">
        <v>1359</v>
      </c>
      <c r="D179" s="36" t="s">
        <v>1361</v>
      </c>
      <c r="E179" s="8" t="s">
        <v>993</v>
      </c>
    </row>
    <row r="180" spans="1:5" ht="13.5" customHeight="1">
      <c r="A180" s="24">
        <f t="shared" si="9"/>
        <v>165</v>
      </c>
      <c r="B180" s="3" t="s">
        <v>1363</v>
      </c>
      <c r="C180" s="3" t="s">
        <v>1362</v>
      </c>
      <c r="D180" s="36" t="s">
        <v>1364</v>
      </c>
      <c r="E180" s="8" t="s">
        <v>993</v>
      </c>
    </row>
    <row r="181" spans="1:5" ht="13.5" customHeight="1">
      <c r="A181" s="24">
        <f t="shared" si="9"/>
        <v>166</v>
      </c>
      <c r="B181" s="3" t="s">
        <v>1366</v>
      </c>
      <c r="C181" s="3" t="s">
        <v>1365</v>
      </c>
      <c r="D181" s="36" t="s">
        <v>1367</v>
      </c>
      <c r="E181" s="8" t="s">
        <v>993</v>
      </c>
    </row>
    <row r="182" spans="1:5" ht="13.5" customHeight="1">
      <c r="A182" s="24">
        <f t="shared" si="9"/>
        <v>167</v>
      </c>
      <c r="B182" s="3" t="s">
        <v>1369</v>
      </c>
      <c r="C182" s="3" t="s">
        <v>1368</v>
      </c>
      <c r="D182" s="36" t="s">
        <v>1370</v>
      </c>
      <c r="E182" s="8" t="s">
        <v>993</v>
      </c>
    </row>
    <row r="183" spans="1:5" ht="13.5" customHeight="1">
      <c r="A183" s="24">
        <f t="shared" si="9"/>
        <v>168</v>
      </c>
      <c r="B183" s="3" t="s">
        <v>1372</v>
      </c>
      <c r="C183" s="3" t="s">
        <v>1371</v>
      </c>
      <c r="D183" s="36" t="s">
        <v>1373</v>
      </c>
      <c r="E183" s="8" t="s">
        <v>993</v>
      </c>
    </row>
    <row r="184" spans="1:5" ht="13.5" customHeight="1">
      <c r="A184" s="24">
        <f t="shared" si="9"/>
        <v>169</v>
      </c>
      <c r="B184" s="3" t="s">
        <v>1375</v>
      </c>
      <c r="C184" s="3" t="s">
        <v>1374</v>
      </c>
      <c r="D184" s="36" t="s">
        <v>1376</v>
      </c>
      <c r="E184" s="8" t="s">
        <v>993</v>
      </c>
    </row>
    <row r="185" spans="1:5" ht="13.5" customHeight="1">
      <c r="A185" s="24">
        <f t="shared" si="9"/>
        <v>170</v>
      </c>
      <c r="B185" s="3" t="s">
        <v>1378</v>
      </c>
      <c r="C185" s="3" t="s">
        <v>1377</v>
      </c>
      <c r="D185" s="36" t="s">
        <v>1379</v>
      </c>
      <c r="E185" s="8" t="s">
        <v>993</v>
      </c>
    </row>
    <row r="186" spans="1:5" ht="13.5" customHeight="1">
      <c r="A186" s="24">
        <f t="shared" si="9"/>
        <v>171</v>
      </c>
      <c r="B186" s="3" t="s">
        <v>1381</v>
      </c>
      <c r="C186" s="3" t="s">
        <v>1380</v>
      </c>
      <c r="D186" s="36" t="s">
        <v>1382</v>
      </c>
      <c r="E186" s="8" t="s">
        <v>993</v>
      </c>
    </row>
    <row r="187" spans="1:5" ht="13.5" customHeight="1">
      <c r="A187" s="24">
        <f t="shared" si="9"/>
        <v>172</v>
      </c>
      <c r="B187" s="3" t="s">
        <v>1384</v>
      </c>
      <c r="C187" s="3" t="s">
        <v>1383</v>
      </c>
      <c r="D187" s="36" t="s">
        <v>1385</v>
      </c>
      <c r="E187" s="8" t="s">
        <v>993</v>
      </c>
    </row>
    <row r="188" spans="1:5" ht="13.5" customHeight="1">
      <c r="A188" s="24">
        <f t="shared" si="9"/>
        <v>173</v>
      </c>
      <c r="B188" s="3" t="s">
        <v>1387</v>
      </c>
      <c r="C188" s="3" t="s">
        <v>1386</v>
      </c>
      <c r="D188" s="36" t="s">
        <v>1388</v>
      </c>
      <c r="E188" s="8" t="s">
        <v>993</v>
      </c>
    </row>
    <row r="189" spans="1:5" ht="13.5" customHeight="1">
      <c r="A189" s="24">
        <f t="shared" si="9"/>
        <v>174</v>
      </c>
      <c r="B189" s="3" t="s">
        <v>1390</v>
      </c>
      <c r="C189" s="3" t="s">
        <v>1389</v>
      </c>
      <c r="D189" s="36" t="s">
        <v>1391</v>
      </c>
      <c r="E189" s="8" t="s">
        <v>993</v>
      </c>
    </row>
    <row r="190" spans="1:5" ht="13.5" customHeight="1">
      <c r="A190" s="24">
        <f t="shared" si="9"/>
        <v>175</v>
      </c>
      <c r="B190" s="3" t="s">
        <v>1393</v>
      </c>
      <c r="C190" s="3" t="s">
        <v>1392</v>
      </c>
      <c r="D190" s="36" t="s">
        <v>1394</v>
      </c>
      <c r="E190" s="8" t="s">
        <v>993</v>
      </c>
    </row>
    <row r="191" spans="1:5" ht="13.5" customHeight="1">
      <c r="A191" s="24">
        <f t="shared" si="9"/>
        <v>176</v>
      </c>
      <c r="B191" s="3" t="s">
        <v>1396</v>
      </c>
      <c r="C191" s="3" t="s">
        <v>1395</v>
      </c>
      <c r="D191" s="36" t="s">
        <v>1361</v>
      </c>
      <c r="E191" s="8" t="s">
        <v>993</v>
      </c>
    </row>
    <row r="192" spans="1:5" ht="13.5" customHeight="1">
      <c r="A192" s="24">
        <f t="shared" si="9"/>
        <v>177</v>
      </c>
      <c r="B192" s="3" t="s">
        <v>1398</v>
      </c>
      <c r="C192" s="3" t="s">
        <v>1397</v>
      </c>
      <c r="D192" s="36" t="s">
        <v>1399</v>
      </c>
      <c r="E192" s="8" t="s">
        <v>993</v>
      </c>
    </row>
    <row r="193" spans="1:5" ht="13.5" customHeight="1">
      <c r="A193" s="24">
        <f t="shared" si="9"/>
        <v>178</v>
      </c>
      <c r="B193" s="3" t="s">
        <v>1401</v>
      </c>
      <c r="C193" s="3" t="s">
        <v>1400</v>
      </c>
      <c r="D193" s="36" t="s">
        <v>1402</v>
      </c>
      <c r="E193" s="8" t="s">
        <v>993</v>
      </c>
    </row>
    <row r="194" spans="1:5" ht="13.5" customHeight="1">
      <c r="A194" s="24">
        <f t="shared" si="9"/>
        <v>179</v>
      </c>
      <c r="B194" s="3" t="s">
        <v>1404</v>
      </c>
      <c r="C194" s="3" t="s">
        <v>1403</v>
      </c>
      <c r="D194" s="36" t="s">
        <v>1405</v>
      </c>
      <c r="E194" s="8" t="s">
        <v>993</v>
      </c>
    </row>
    <row r="195" spans="1:5" ht="13.5" customHeight="1">
      <c r="A195" s="24">
        <f t="shared" si="9"/>
        <v>180</v>
      </c>
      <c r="B195" s="3" t="s">
        <v>1407</v>
      </c>
      <c r="C195" s="3" t="s">
        <v>1406</v>
      </c>
      <c r="D195" s="36" t="s">
        <v>1408</v>
      </c>
      <c r="E195" s="8" t="s">
        <v>993</v>
      </c>
    </row>
    <row r="196" spans="1:5" ht="13.5" customHeight="1">
      <c r="A196" s="24">
        <f t="shared" si="9"/>
        <v>181</v>
      </c>
      <c r="B196" s="3" t="s">
        <v>1410</v>
      </c>
      <c r="C196" s="3" t="s">
        <v>1409</v>
      </c>
      <c r="D196" s="36" t="s">
        <v>1411</v>
      </c>
      <c r="E196" s="8" t="s">
        <v>993</v>
      </c>
    </row>
    <row r="197" spans="1:5" ht="13.5" customHeight="1">
      <c r="A197" s="24">
        <f t="shared" si="9"/>
        <v>182</v>
      </c>
      <c r="B197" s="3" t="s">
        <v>1413</v>
      </c>
      <c r="C197" s="3" t="s">
        <v>1412</v>
      </c>
      <c r="D197" s="36" t="s">
        <v>1414</v>
      </c>
      <c r="E197" s="8" t="s">
        <v>993</v>
      </c>
    </row>
    <row r="198" spans="1:5" ht="13.5" customHeight="1">
      <c r="A198" s="24">
        <f t="shared" si="9"/>
        <v>183</v>
      </c>
      <c r="B198" s="3" t="s">
        <v>1416</v>
      </c>
      <c r="C198" s="3" t="s">
        <v>1415</v>
      </c>
      <c r="D198" s="36" t="s">
        <v>1417</v>
      </c>
      <c r="E198" s="8" t="s">
        <v>993</v>
      </c>
    </row>
    <row r="199" spans="1:5" ht="13.5" customHeight="1">
      <c r="A199" s="24">
        <f t="shared" si="9"/>
        <v>184</v>
      </c>
      <c r="B199" s="3" t="s">
        <v>1419</v>
      </c>
      <c r="C199" s="3" t="s">
        <v>1418</v>
      </c>
      <c r="D199" s="36" t="s">
        <v>1420</v>
      </c>
      <c r="E199" s="8" t="s">
        <v>993</v>
      </c>
    </row>
    <row r="200" spans="1:5" ht="13.5" customHeight="1">
      <c r="A200" s="24">
        <f t="shared" si="9"/>
        <v>185</v>
      </c>
      <c r="B200" s="3" t="s">
        <v>1422</v>
      </c>
      <c r="C200" s="3" t="s">
        <v>1421</v>
      </c>
      <c r="D200" s="36" t="s">
        <v>1423</v>
      </c>
      <c r="E200" s="8" t="s">
        <v>993</v>
      </c>
    </row>
    <row r="201" spans="1:5" ht="13.5" customHeight="1">
      <c r="A201" s="24">
        <f t="shared" si="9"/>
        <v>186</v>
      </c>
      <c r="B201" s="3" t="s">
        <v>1425</v>
      </c>
      <c r="C201" s="3" t="s">
        <v>1424</v>
      </c>
      <c r="D201" s="36" t="s">
        <v>1426</v>
      </c>
      <c r="E201" s="8" t="s">
        <v>993</v>
      </c>
    </row>
    <row r="202" spans="1:5" ht="13.5" customHeight="1">
      <c r="A202" s="24">
        <f t="shared" si="9"/>
        <v>187</v>
      </c>
      <c r="B202" s="3" t="s">
        <v>1428</v>
      </c>
      <c r="C202" s="3" t="s">
        <v>1427</v>
      </c>
      <c r="D202" s="36" t="s">
        <v>1429</v>
      </c>
      <c r="E202" s="8" t="s">
        <v>993</v>
      </c>
    </row>
    <row r="203" spans="1:5" ht="13.5" customHeight="1">
      <c r="A203" s="24">
        <f t="shared" si="9"/>
        <v>188</v>
      </c>
      <c r="B203" s="3" t="s">
        <v>1431</v>
      </c>
      <c r="C203" s="3" t="s">
        <v>1430</v>
      </c>
      <c r="D203" s="36" t="s">
        <v>1361</v>
      </c>
      <c r="E203" s="8" t="s">
        <v>993</v>
      </c>
    </row>
    <row r="204" spans="1:5" ht="13.5" customHeight="1">
      <c r="A204" s="24">
        <f t="shared" si="9"/>
        <v>189</v>
      </c>
      <c r="B204" s="3" t="s">
        <v>1433</v>
      </c>
      <c r="C204" s="3" t="s">
        <v>1432</v>
      </c>
      <c r="D204" s="36" t="s">
        <v>1434</v>
      </c>
      <c r="E204" s="8" t="s">
        <v>993</v>
      </c>
    </row>
    <row r="205" spans="1:5" ht="13.5" customHeight="1">
      <c r="A205" s="24">
        <f t="shared" si="9"/>
        <v>190</v>
      </c>
      <c r="B205" s="3" t="s">
        <v>1436</v>
      </c>
      <c r="C205" s="3" t="s">
        <v>1435</v>
      </c>
      <c r="D205" s="36" t="s">
        <v>1437</v>
      </c>
      <c r="E205" s="8" t="s">
        <v>993</v>
      </c>
    </row>
    <row r="206" spans="1:5" ht="13.5" customHeight="1">
      <c r="A206" s="24">
        <f t="shared" si="9"/>
        <v>191</v>
      </c>
      <c r="B206" s="3" t="s">
        <v>1439</v>
      </c>
      <c r="C206" s="3" t="s">
        <v>1438</v>
      </c>
      <c r="D206" s="36" t="s">
        <v>1440</v>
      </c>
      <c r="E206" s="8" t="s">
        <v>993</v>
      </c>
    </row>
    <row r="207" spans="1:5" ht="13.5" customHeight="1">
      <c r="A207" s="24">
        <f t="shared" si="9"/>
        <v>192</v>
      </c>
      <c r="B207" s="3" t="s">
        <v>1442</v>
      </c>
      <c r="C207" s="3" t="s">
        <v>1441</v>
      </c>
      <c r="D207" s="36" t="s">
        <v>1443</v>
      </c>
      <c r="E207" s="8" t="s">
        <v>993</v>
      </c>
    </row>
    <row r="208" spans="1:5" ht="13.5" customHeight="1">
      <c r="A208" s="24">
        <f t="shared" si="9"/>
        <v>193</v>
      </c>
      <c r="B208" s="3" t="s">
        <v>1445</v>
      </c>
      <c r="C208" s="3" t="s">
        <v>1444</v>
      </c>
      <c r="D208" s="36" t="s">
        <v>1361</v>
      </c>
      <c r="E208" s="8" t="s">
        <v>993</v>
      </c>
    </row>
    <row r="209" spans="1:5" ht="13.5" customHeight="1">
      <c r="A209" s="24">
        <f t="shared" si="9"/>
        <v>194</v>
      </c>
      <c r="B209" s="3" t="s">
        <v>1447</v>
      </c>
      <c r="C209" s="3" t="s">
        <v>1446</v>
      </c>
      <c r="D209" s="36" t="s">
        <v>1448</v>
      </c>
      <c r="E209" s="8" t="s">
        <v>993</v>
      </c>
    </row>
    <row r="210" spans="1:5" ht="13.5" customHeight="1">
      <c r="A210" s="24">
        <f t="shared" si="9"/>
        <v>195</v>
      </c>
      <c r="B210" s="3" t="s">
        <v>1450</v>
      </c>
      <c r="C210" s="3" t="s">
        <v>1449</v>
      </c>
      <c r="D210" s="36" t="s">
        <v>1451</v>
      </c>
      <c r="E210" s="8" t="s">
        <v>993</v>
      </c>
    </row>
    <row r="211" spans="1:5" ht="13.5" customHeight="1">
      <c r="A211" s="24">
        <f t="shared" si="9"/>
        <v>196</v>
      </c>
      <c r="B211" s="3" t="s">
        <v>1453</v>
      </c>
      <c r="C211" s="3" t="s">
        <v>1452</v>
      </c>
      <c r="D211" s="36" t="s">
        <v>1454</v>
      </c>
      <c r="E211" s="8" t="s">
        <v>993</v>
      </c>
    </row>
    <row r="212" spans="1:5" ht="13.5" customHeight="1">
      <c r="A212" s="24">
        <f t="shared" si="9"/>
        <v>197</v>
      </c>
      <c r="B212" s="3" t="s">
        <v>1456</v>
      </c>
      <c r="C212" s="3" t="s">
        <v>1455</v>
      </c>
      <c r="D212" s="36" t="s">
        <v>1457</v>
      </c>
      <c r="E212" s="8" t="s">
        <v>993</v>
      </c>
    </row>
    <row r="213" spans="1:5" ht="13.5" customHeight="1">
      <c r="A213" s="24">
        <f t="shared" si="9"/>
        <v>198</v>
      </c>
      <c r="B213" s="3" t="s">
        <v>1459</v>
      </c>
      <c r="C213" s="3" t="s">
        <v>1458</v>
      </c>
      <c r="D213" s="36" t="s">
        <v>1460</v>
      </c>
      <c r="E213" s="8" t="s">
        <v>993</v>
      </c>
    </row>
    <row r="214" spans="1:5" ht="13.5" customHeight="1">
      <c r="A214" s="24">
        <f t="shared" si="9"/>
        <v>199</v>
      </c>
      <c r="B214" s="3" t="s">
        <v>1462</v>
      </c>
      <c r="C214" s="3" t="s">
        <v>1461</v>
      </c>
      <c r="D214" s="36" t="s">
        <v>1463</v>
      </c>
      <c r="E214" s="8" t="s">
        <v>993</v>
      </c>
    </row>
    <row r="215" spans="1:5" ht="13.5" customHeight="1">
      <c r="A215" s="24">
        <f t="shared" si="9"/>
        <v>200</v>
      </c>
      <c r="B215" s="3" t="s">
        <v>1465</v>
      </c>
      <c r="C215" s="3" t="s">
        <v>1464</v>
      </c>
      <c r="D215" s="36" t="s">
        <v>1466</v>
      </c>
      <c r="E215" s="8" t="s">
        <v>993</v>
      </c>
    </row>
    <row r="216" spans="1:5" ht="13.5" customHeight="1">
      <c r="A216" s="24">
        <f t="shared" si="9"/>
        <v>201</v>
      </c>
      <c r="B216" s="3" t="s">
        <v>1468</v>
      </c>
      <c r="C216" s="3" t="s">
        <v>1467</v>
      </c>
      <c r="D216" s="36" t="s">
        <v>1469</v>
      </c>
      <c r="E216" s="8" t="s">
        <v>993</v>
      </c>
    </row>
    <row r="217" spans="1:5" ht="13.5" customHeight="1">
      <c r="A217" s="24">
        <f t="shared" si="9"/>
        <v>202</v>
      </c>
      <c r="B217" s="3" t="s">
        <v>1471</v>
      </c>
      <c r="C217" s="3" t="s">
        <v>1470</v>
      </c>
      <c r="D217" s="36" t="s">
        <v>1472</v>
      </c>
      <c r="E217" s="8" t="s">
        <v>993</v>
      </c>
    </row>
    <row r="218" spans="1:5" ht="13.5" customHeight="1">
      <c r="A218" s="24">
        <f t="shared" si="9"/>
        <v>203</v>
      </c>
      <c r="B218" s="3" t="s">
        <v>1474</v>
      </c>
      <c r="C218" s="3" t="s">
        <v>1473</v>
      </c>
      <c r="D218" s="36" t="s">
        <v>1475</v>
      </c>
      <c r="E218" s="8" t="s">
        <v>993</v>
      </c>
    </row>
    <row r="219" spans="1:5" ht="13.5" customHeight="1">
      <c r="A219" s="24">
        <f t="shared" si="9"/>
        <v>204</v>
      </c>
      <c r="B219" s="3" t="s">
        <v>1477</v>
      </c>
      <c r="C219" s="3" t="s">
        <v>1476</v>
      </c>
      <c r="D219" s="36" t="s">
        <v>1478</v>
      </c>
      <c r="E219" s="8" t="s">
        <v>993</v>
      </c>
    </row>
    <row r="220" spans="1:5" ht="13.5" customHeight="1">
      <c r="A220" s="24">
        <f t="shared" si="9"/>
        <v>205</v>
      </c>
      <c r="B220" s="3" t="s">
        <v>1480</v>
      </c>
      <c r="C220" s="3" t="s">
        <v>1479</v>
      </c>
      <c r="D220" s="36" t="s">
        <v>1481</v>
      </c>
      <c r="E220" s="8" t="s">
        <v>993</v>
      </c>
    </row>
    <row r="221" spans="1:5" ht="13.5" customHeight="1">
      <c r="A221" s="24">
        <f t="shared" si="9"/>
        <v>206</v>
      </c>
      <c r="B221" s="3" t="s">
        <v>1483</v>
      </c>
      <c r="C221" s="3" t="s">
        <v>1482</v>
      </c>
      <c r="D221" s="36" t="s">
        <v>1484</v>
      </c>
      <c r="E221" s="8" t="s">
        <v>993</v>
      </c>
    </row>
    <row r="222" spans="1:5" ht="13.5" customHeight="1">
      <c r="A222" s="24">
        <f t="shared" si="9"/>
        <v>207</v>
      </c>
      <c r="B222" s="3" t="s">
        <v>1486</v>
      </c>
      <c r="C222" s="3" t="s">
        <v>1485</v>
      </c>
      <c r="D222" s="36" t="s">
        <v>1487</v>
      </c>
      <c r="E222" s="8" t="s">
        <v>993</v>
      </c>
    </row>
    <row r="223" spans="1:5" ht="13.5" customHeight="1">
      <c r="A223" s="24">
        <f t="shared" si="9"/>
        <v>208</v>
      </c>
      <c r="B223" s="3" t="s">
        <v>1489</v>
      </c>
      <c r="C223" s="3" t="s">
        <v>1488</v>
      </c>
      <c r="D223" s="36" t="s">
        <v>1490</v>
      </c>
      <c r="E223" s="8" t="s">
        <v>993</v>
      </c>
    </row>
    <row r="224" spans="1:5" ht="13.5" customHeight="1">
      <c r="A224" s="24">
        <f t="shared" si="9"/>
        <v>209</v>
      </c>
      <c r="B224" s="3" t="s">
        <v>1492</v>
      </c>
      <c r="C224" s="3" t="s">
        <v>1491</v>
      </c>
      <c r="D224" s="36" t="s">
        <v>1493</v>
      </c>
      <c r="E224" s="8" t="s">
        <v>993</v>
      </c>
    </row>
    <row r="225" spans="1:5" ht="13.5" customHeight="1">
      <c r="A225" s="24">
        <f t="shared" si="9"/>
        <v>210</v>
      </c>
      <c r="B225" s="3" t="s">
        <v>1492</v>
      </c>
      <c r="C225" s="3" t="s">
        <v>1494</v>
      </c>
      <c r="D225" s="36" t="s">
        <v>1493</v>
      </c>
      <c r="E225" s="8" t="s">
        <v>993</v>
      </c>
    </row>
    <row r="226" spans="1:5" ht="13.5" customHeight="1">
      <c r="A226" s="24">
        <f t="shared" si="9"/>
        <v>211</v>
      </c>
      <c r="B226" s="3" t="s">
        <v>1496</v>
      </c>
      <c r="C226" s="3" t="s">
        <v>1495</v>
      </c>
      <c r="D226" s="36" t="s">
        <v>1497</v>
      </c>
      <c r="E226" s="8" t="s">
        <v>993</v>
      </c>
    </row>
    <row r="227" spans="1:5" ht="13.5" customHeight="1">
      <c r="A227" s="24">
        <f t="shared" si="9"/>
        <v>212</v>
      </c>
      <c r="B227" s="3" t="s">
        <v>1499</v>
      </c>
      <c r="C227" s="3" t="s">
        <v>1498</v>
      </c>
      <c r="D227" s="36" t="s">
        <v>1500</v>
      </c>
      <c r="E227" s="8" t="s">
        <v>993</v>
      </c>
    </row>
    <row r="228" spans="1:5" ht="13.5" customHeight="1">
      <c r="A228" s="24">
        <f t="shared" si="9"/>
        <v>213</v>
      </c>
      <c r="B228" s="3" t="s">
        <v>1502</v>
      </c>
      <c r="C228" s="3" t="s">
        <v>1501</v>
      </c>
      <c r="D228" s="36" t="s">
        <v>1497</v>
      </c>
      <c r="E228" s="8" t="s">
        <v>993</v>
      </c>
    </row>
    <row r="229" spans="1:5" ht="13.5" customHeight="1">
      <c r="A229" s="24">
        <f t="shared" si="9"/>
        <v>214</v>
      </c>
      <c r="B229" s="3" t="s">
        <v>1504</v>
      </c>
      <c r="C229" s="3" t="s">
        <v>1503</v>
      </c>
      <c r="D229" s="36" t="s">
        <v>1505</v>
      </c>
      <c r="E229" s="8" t="s">
        <v>993</v>
      </c>
    </row>
    <row r="230" spans="1:5" ht="13.5" customHeight="1">
      <c r="A230" s="24">
        <f t="shared" si="9"/>
        <v>215</v>
      </c>
      <c r="B230" s="3" t="s">
        <v>1507</v>
      </c>
      <c r="C230" s="3" t="s">
        <v>1506</v>
      </c>
      <c r="D230" s="36" t="s">
        <v>1508</v>
      </c>
      <c r="E230" s="8" t="s">
        <v>993</v>
      </c>
    </row>
    <row r="231" spans="1:5" ht="13.5" customHeight="1">
      <c r="A231" s="24">
        <f t="shared" si="9"/>
        <v>216</v>
      </c>
      <c r="B231" s="3" t="s">
        <v>1510</v>
      </c>
      <c r="C231" s="3" t="s">
        <v>1509</v>
      </c>
      <c r="D231" s="36" t="s">
        <v>1511</v>
      </c>
      <c r="E231" s="8" t="s">
        <v>993</v>
      </c>
    </row>
    <row r="232" spans="1:5" ht="13.5" customHeight="1">
      <c r="A232" s="24">
        <f t="shared" si="9"/>
        <v>217</v>
      </c>
      <c r="B232" s="3" t="s">
        <v>1513</v>
      </c>
      <c r="C232" s="3" t="s">
        <v>1512</v>
      </c>
      <c r="D232" s="36" t="s">
        <v>1514</v>
      </c>
      <c r="E232" s="8" t="s">
        <v>993</v>
      </c>
    </row>
    <row r="233" spans="1:5" ht="13.5" customHeight="1">
      <c r="A233" s="24">
        <f t="shared" si="9"/>
        <v>218</v>
      </c>
      <c r="B233" s="3" t="s">
        <v>1516</v>
      </c>
      <c r="C233" s="3" t="s">
        <v>1515</v>
      </c>
      <c r="D233" s="36" t="s">
        <v>1517</v>
      </c>
      <c r="E233" s="8" t="s">
        <v>993</v>
      </c>
    </row>
    <row r="234" spans="1:5" ht="13.5" customHeight="1">
      <c r="A234" s="24">
        <f t="shared" si="9"/>
        <v>219</v>
      </c>
      <c r="B234" s="3" t="s">
        <v>1519</v>
      </c>
      <c r="C234" s="3" t="s">
        <v>1518</v>
      </c>
      <c r="D234" s="36" t="s">
        <v>1520</v>
      </c>
      <c r="E234" s="8" t="s">
        <v>993</v>
      </c>
    </row>
    <row r="235" spans="1:5" ht="13.5" customHeight="1">
      <c r="A235" s="24">
        <f t="shared" si="9"/>
        <v>220</v>
      </c>
      <c r="B235" s="3" t="s">
        <v>1522</v>
      </c>
      <c r="C235" s="3" t="s">
        <v>1521</v>
      </c>
      <c r="D235" s="36" t="s">
        <v>1523</v>
      </c>
      <c r="E235" s="8" t="s">
        <v>993</v>
      </c>
    </row>
    <row r="236" spans="1:5" ht="13.5" customHeight="1">
      <c r="A236" s="24">
        <f t="shared" ref="A236:A243" si="10">ROW()-15</f>
        <v>221</v>
      </c>
      <c r="B236" s="3" t="s">
        <v>1525</v>
      </c>
      <c r="C236" s="3" t="s">
        <v>1524</v>
      </c>
      <c r="D236" s="36" t="s">
        <v>1526</v>
      </c>
      <c r="E236" s="8" t="s">
        <v>993</v>
      </c>
    </row>
    <row r="237" spans="1:5" ht="13.5" customHeight="1">
      <c r="A237" s="24">
        <f t="shared" si="10"/>
        <v>222</v>
      </c>
      <c r="B237" s="3" t="s">
        <v>1528</v>
      </c>
      <c r="C237" s="3" t="s">
        <v>1527</v>
      </c>
      <c r="D237" s="36" t="s">
        <v>1529</v>
      </c>
      <c r="E237" s="8" t="s">
        <v>993</v>
      </c>
    </row>
    <row r="238" spans="1:5" ht="13.5" customHeight="1">
      <c r="A238" s="24">
        <f t="shared" si="10"/>
        <v>223</v>
      </c>
      <c r="B238" s="3" t="s">
        <v>1531</v>
      </c>
      <c r="C238" s="3" t="s">
        <v>1530</v>
      </c>
      <c r="D238" s="36" t="s">
        <v>1532</v>
      </c>
      <c r="E238" s="8" t="s">
        <v>993</v>
      </c>
    </row>
    <row r="239" spans="1:5" ht="13.5" customHeight="1">
      <c r="A239" s="24">
        <f t="shared" si="10"/>
        <v>224</v>
      </c>
      <c r="B239" s="3" t="s">
        <v>1534</v>
      </c>
      <c r="C239" s="3" t="s">
        <v>1533</v>
      </c>
      <c r="D239" s="36" t="s">
        <v>1535</v>
      </c>
      <c r="E239" s="8" t="s">
        <v>993</v>
      </c>
    </row>
    <row r="240" spans="1:5" ht="13.5" customHeight="1">
      <c r="A240" s="24">
        <f t="shared" si="10"/>
        <v>225</v>
      </c>
      <c r="B240" s="3" t="s">
        <v>1534</v>
      </c>
      <c r="C240" s="3" t="s">
        <v>1536</v>
      </c>
      <c r="D240" s="36" t="s">
        <v>1537</v>
      </c>
      <c r="E240" s="8" t="s">
        <v>993</v>
      </c>
    </row>
    <row r="241" spans="1:5" ht="13.5" customHeight="1">
      <c r="A241" s="24">
        <f t="shared" si="10"/>
        <v>226</v>
      </c>
      <c r="B241" s="3" t="s">
        <v>1539</v>
      </c>
      <c r="C241" s="3" t="s">
        <v>1538</v>
      </c>
      <c r="D241" s="36" t="s">
        <v>1535</v>
      </c>
      <c r="E241" s="8" t="s">
        <v>993</v>
      </c>
    </row>
    <row r="242" spans="1:5" ht="13.5" customHeight="1">
      <c r="A242" s="24">
        <f t="shared" si="10"/>
        <v>227</v>
      </c>
      <c r="B242" s="3" t="s">
        <v>1539</v>
      </c>
      <c r="C242" s="3" t="s">
        <v>1540</v>
      </c>
      <c r="D242" s="36" t="s">
        <v>1537</v>
      </c>
      <c r="E242" s="8" t="s">
        <v>993</v>
      </c>
    </row>
    <row r="243" spans="1:5" ht="13.5" customHeight="1" thickBot="1">
      <c r="A243" s="24">
        <f t="shared" si="10"/>
        <v>228</v>
      </c>
      <c r="B243" s="25" t="s">
        <v>1542</v>
      </c>
      <c r="C243" s="25" t="s">
        <v>1541</v>
      </c>
      <c r="D243" s="37" t="s">
        <v>1543</v>
      </c>
      <c r="E243" s="26" t="s">
        <v>993</v>
      </c>
    </row>
    <row r="244" spans="1:5" ht="13.5" customHeight="1">
      <c r="A244" s="49" t="s">
        <v>7695</v>
      </c>
      <c r="B244" s="50"/>
      <c r="C244" s="50"/>
      <c r="D244" s="50"/>
      <c r="E244" s="51"/>
    </row>
    <row r="245" spans="1:5" ht="13.5" customHeight="1">
      <c r="A245" s="24">
        <f>ROW()-16</f>
        <v>229</v>
      </c>
      <c r="B245" s="13" t="s">
        <v>1545</v>
      </c>
      <c r="C245" s="13" t="s">
        <v>1544</v>
      </c>
      <c r="D245" s="41" t="s">
        <v>1546</v>
      </c>
      <c r="E245" s="14" t="s">
        <v>993</v>
      </c>
    </row>
    <row r="246" spans="1:5" ht="13.5" customHeight="1">
      <c r="A246" s="24">
        <f t="shared" ref="A246:A258" si="11">ROW()-16</f>
        <v>230</v>
      </c>
      <c r="B246" s="3" t="s">
        <v>1548</v>
      </c>
      <c r="C246" s="3" t="s">
        <v>1547</v>
      </c>
      <c r="D246" s="36" t="s">
        <v>1549</v>
      </c>
      <c r="E246" s="8" t="s">
        <v>993</v>
      </c>
    </row>
    <row r="247" spans="1:5" ht="13.5" customHeight="1">
      <c r="A247" s="24">
        <f t="shared" si="11"/>
        <v>231</v>
      </c>
      <c r="B247" s="3" t="s">
        <v>1551</v>
      </c>
      <c r="C247" s="3" t="s">
        <v>1550</v>
      </c>
      <c r="D247" s="36" t="s">
        <v>1552</v>
      </c>
      <c r="E247" s="8" t="s">
        <v>993</v>
      </c>
    </row>
    <row r="248" spans="1:5" ht="13.5" customHeight="1">
      <c r="A248" s="24">
        <f t="shared" si="11"/>
        <v>232</v>
      </c>
      <c r="B248" s="3" t="s">
        <v>1554</v>
      </c>
      <c r="C248" s="3" t="s">
        <v>1553</v>
      </c>
      <c r="D248" s="36" t="s">
        <v>1555</v>
      </c>
      <c r="E248" s="8" t="s">
        <v>993</v>
      </c>
    </row>
    <row r="249" spans="1:5" ht="13.5" customHeight="1">
      <c r="A249" s="24">
        <f t="shared" si="11"/>
        <v>233</v>
      </c>
      <c r="B249" s="3" t="s">
        <v>1557</v>
      </c>
      <c r="C249" s="3" t="s">
        <v>1556</v>
      </c>
      <c r="D249" s="36" t="s">
        <v>1558</v>
      </c>
      <c r="E249" s="8" t="s">
        <v>993</v>
      </c>
    </row>
    <row r="250" spans="1:5" ht="13.5" customHeight="1">
      <c r="A250" s="24">
        <f t="shared" si="11"/>
        <v>234</v>
      </c>
      <c r="B250" s="3" t="s">
        <v>1560</v>
      </c>
      <c r="C250" s="3" t="s">
        <v>1559</v>
      </c>
      <c r="D250" s="36" t="s">
        <v>1561</v>
      </c>
      <c r="E250" s="8" t="s">
        <v>993</v>
      </c>
    </row>
    <row r="251" spans="1:5" ht="13.5" customHeight="1">
      <c r="A251" s="24">
        <f t="shared" si="11"/>
        <v>235</v>
      </c>
      <c r="B251" s="3" t="s">
        <v>1563</v>
      </c>
      <c r="C251" s="3" t="s">
        <v>1562</v>
      </c>
      <c r="D251" s="36" t="s">
        <v>1564</v>
      </c>
      <c r="E251" s="8" t="s">
        <v>993</v>
      </c>
    </row>
    <row r="252" spans="1:5" ht="13.5" customHeight="1">
      <c r="A252" s="24">
        <f t="shared" si="11"/>
        <v>236</v>
      </c>
      <c r="B252" s="3" t="s">
        <v>1566</v>
      </c>
      <c r="C252" s="3" t="s">
        <v>1565</v>
      </c>
      <c r="D252" s="36" t="s">
        <v>1567</v>
      </c>
      <c r="E252" s="8" t="s">
        <v>993</v>
      </c>
    </row>
    <row r="253" spans="1:5" ht="13.5" customHeight="1">
      <c r="A253" s="24">
        <f t="shared" si="11"/>
        <v>237</v>
      </c>
      <c r="B253" s="3" t="s">
        <v>1569</v>
      </c>
      <c r="C253" s="3" t="s">
        <v>1568</v>
      </c>
      <c r="D253" s="36" t="s">
        <v>1570</v>
      </c>
      <c r="E253" s="8" t="s">
        <v>993</v>
      </c>
    </row>
    <row r="254" spans="1:5" ht="13.5" customHeight="1">
      <c r="A254" s="24">
        <f t="shared" si="11"/>
        <v>238</v>
      </c>
      <c r="B254" s="3" t="s">
        <v>1572</v>
      </c>
      <c r="C254" s="3" t="s">
        <v>1571</v>
      </c>
      <c r="D254" s="36" t="s">
        <v>1573</v>
      </c>
      <c r="E254" s="8" t="s">
        <v>993</v>
      </c>
    </row>
    <row r="255" spans="1:5" ht="13.5" customHeight="1">
      <c r="A255" s="24">
        <f t="shared" si="11"/>
        <v>239</v>
      </c>
      <c r="B255" s="3" t="s">
        <v>1575</v>
      </c>
      <c r="C255" s="3" t="s">
        <v>1574</v>
      </c>
      <c r="D255" s="36" t="s">
        <v>1576</v>
      </c>
      <c r="E255" s="8" t="s">
        <v>993</v>
      </c>
    </row>
    <row r="256" spans="1:5" ht="13.5" customHeight="1">
      <c r="A256" s="24">
        <f t="shared" si="11"/>
        <v>240</v>
      </c>
      <c r="B256" s="3" t="s">
        <v>1578</v>
      </c>
      <c r="C256" s="3" t="s">
        <v>1577</v>
      </c>
      <c r="D256" s="36" t="s">
        <v>1579</v>
      </c>
      <c r="E256" s="8" t="s">
        <v>993</v>
      </c>
    </row>
    <row r="257" spans="1:5" ht="13.5" customHeight="1">
      <c r="A257" s="24">
        <f t="shared" si="11"/>
        <v>241</v>
      </c>
      <c r="B257" s="3" t="s">
        <v>1581</v>
      </c>
      <c r="C257" s="3" t="s">
        <v>1580</v>
      </c>
      <c r="D257" s="36" t="s">
        <v>1582</v>
      </c>
      <c r="E257" s="8" t="s">
        <v>993</v>
      </c>
    </row>
    <row r="258" spans="1:5" ht="13.5" customHeight="1" thickBot="1">
      <c r="A258" s="24">
        <f t="shared" si="11"/>
        <v>242</v>
      </c>
      <c r="B258" s="25" t="s">
        <v>1584</v>
      </c>
      <c r="C258" s="25" t="s">
        <v>1583</v>
      </c>
      <c r="D258" s="37" t="s">
        <v>1585</v>
      </c>
      <c r="E258" s="26" t="s">
        <v>993</v>
      </c>
    </row>
    <row r="259" spans="1:5" ht="13.5" customHeight="1">
      <c r="A259" s="49" t="s">
        <v>7696</v>
      </c>
      <c r="B259" s="50"/>
      <c r="C259" s="50"/>
      <c r="D259" s="50"/>
      <c r="E259" s="51"/>
    </row>
    <row r="260" spans="1:5" ht="13.5" customHeight="1">
      <c r="A260" s="24">
        <f>ROW()-17</f>
        <v>243</v>
      </c>
      <c r="B260" s="3" t="s">
        <v>1587</v>
      </c>
      <c r="C260" s="3" t="s">
        <v>1586</v>
      </c>
      <c r="D260" s="36" t="s">
        <v>1588</v>
      </c>
      <c r="E260" s="8" t="s">
        <v>993</v>
      </c>
    </row>
    <row r="261" spans="1:5" ht="13.5" customHeight="1">
      <c r="A261" s="24">
        <f t="shared" ref="A261:A271" si="12">ROW()-17</f>
        <v>244</v>
      </c>
      <c r="B261" s="3" t="s">
        <v>1590</v>
      </c>
      <c r="C261" s="3" t="s">
        <v>1589</v>
      </c>
      <c r="D261" s="36" t="s">
        <v>1591</v>
      </c>
      <c r="E261" s="8" t="s">
        <v>993</v>
      </c>
    </row>
    <row r="262" spans="1:5" ht="13.5" customHeight="1">
      <c r="A262" s="24">
        <f t="shared" si="12"/>
        <v>245</v>
      </c>
      <c r="B262" s="3" t="s">
        <v>1593</v>
      </c>
      <c r="C262" s="3" t="s">
        <v>1592</v>
      </c>
      <c r="D262" s="36" t="s">
        <v>1594</v>
      </c>
      <c r="E262" s="8" t="s">
        <v>993</v>
      </c>
    </row>
    <row r="263" spans="1:5" ht="13.5" customHeight="1">
      <c r="A263" s="24">
        <f t="shared" si="12"/>
        <v>246</v>
      </c>
      <c r="B263" s="3" t="s">
        <v>1596</v>
      </c>
      <c r="C263" s="3" t="s">
        <v>1595</v>
      </c>
      <c r="D263" s="36" t="s">
        <v>1597</v>
      </c>
      <c r="E263" s="8" t="s">
        <v>993</v>
      </c>
    </row>
    <row r="264" spans="1:5" ht="13.5" customHeight="1">
      <c r="A264" s="24">
        <f t="shared" si="12"/>
        <v>247</v>
      </c>
      <c r="B264" s="3" t="s">
        <v>1599</v>
      </c>
      <c r="C264" s="3" t="s">
        <v>1598</v>
      </c>
      <c r="D264" s="36" t="s">
        <v>1600</v>
      </c>
      <c r="E264" s="8" t="s">
        <v>993</v>
      </c>
    </row>
    <row r="265" spans="1:5" ht="13.5" customHeight="1">
      <c r="A265" s="24">
        <f t="shared" si="12"/>
        <v>248</v>
      </c>
      <c r="B265" s="3" t="s">
        <v>1602</v>
      </c>
      <c r="C265" s="3" t="s">
        <v>1601</v>
      </c>
      <c r="D265" s="36" t="s">
        <v>1603</v>
      </c>
      <c r="E265" s="8" t="s">
        <v>993</v>
      </c>
    </row>
    <row r="266" spans="1:5" ht="13.5" customHeight="1">
      <c r="A266" s="24">
        <f t="shared" si="12"/>
        <v>249</v>
      </c>
      <c r="B266" s="3" t="s">
        <v>1605</v>
      </c>
      <c r="C266" s="3" t="s">
        <v>1604</v>
      </c>
      <c r="D266" s="36" t="s">
        <v>1606</v>
      </c>
      <c r="E266" s="8" t="s">
        <v>993</v>
      </c>
    </row>
    <row r="267" spans="1:5" ht="13.5" customHeight="1">
      <c r="A267" s="24">
        <f t="shared" si="12"/>
        <v>250</v>
      </c>
      <c r="B267" s="3" t="s">
        <v>1608</v>
      </c>
      <c r="C267" s="3" t="s">
        <v>1607</v>
      </c>
      <c r="D267" s="36" t="s">
        <v>1609</v>
      </c>
      <c r="E267" s="8" t="s">
        <v>993</v>
      </c>
    </row>
    <row r="268" spans="1:5" ht="13.5" customHeight="1">
      <c r="A268" s="24">
        <f t="shared" si="12"/>
        <v>251</v>
      </c>
      <c r="B268" s="3" t="s">
        <v>1611</v>
      </c>
      <c r="C268" s="3" t="s">
        <v>1610</v>
      </c>
      <c r="D268" s="36" t="s">
        <v>1612</v>
      </c>
      <c r="E268" s="8" t="s">
        <v>993</v>
      </c>
    </row>
    <row r="269" spans="1:5" ht="13.5" customHeight="1">
      <c r="A269" s="24">
        <f t="shared" si="12"/>
        <v>252</v>
      </c>
      <c r="B269" s="3" t="s">
        <v>1614</v>
      </c>
      <c r="C269" s="3" t="s">
        <v>1613</v>
      </c>
      <c r="D269" s="36" t="s">
        <v>1615</v>
      </c>
      <c r="E269" s="8" t="s">
        <v>993</v>
      </c>
    </row>
    <row r="270" spans="1:5" ht="13.5" customHeight="1">
      <c r="A270" s="24">
        <f t="shared" si="12"/>
        <v>253</v>
      </c>
      <c r="B270" s="3" t="s">
        <v>1617</v>
      </c>
      <c r="C270" s="3" t="s">
        <v>1616</v>
      </c>
      <c r="D270" s="36" t="s">
        <v>1618</v>
      </c>
      <c r="E270" s="8" t="s">
        <v>993</v>
      </c>
    </row>
    <row r="271" spans="1:5" ht="13.5" customHeight="1" thickBot="1">
      <c r="A271" s="24">
        <f t="shared" si="12"/>
        <v>254</v>
      </c>
      <c r="B271" s="25" t="s">
        <v>1620</v>
      </c>
      <c r="C271" s="25" t="s">
        <v>1619</v>
      </c>
      <c r="D271" s="37" t="s">
        <v>1621</v>
      </c>
      <c r="E271" s="26" t="s">
        <v>993</v>
      </c>
    </row>
    <row r="272" spans="1:5" ht="13.5" customHeight="1">
      <c r="A272" s="49" t="s">
        <v>7697</v>
      </c>
      <c r="B272" s="50"/>
      <c r="C272" s="50"/>
      <c r="D272" s="50"/>
      <c r="E272" s="51"/>
    </row>
    <row r="273" spans="1:5" ht="13.5" customHeight="1">
      <c r="A273" s="24">
        <f>ROW()-18</f>
        <v>255</v>
      </c>
      <c r="B273" s="3" t="s">
        <v>1623</v>
      </c>
      <c r="C273" s="3" t="s">
        <v>1622</v>
      </c>
      <c r="D273" s="36" t="s">
        <v>1624</v>
      </c>
      <c r="E273" s="8" t="s">
        <v>993</v>
      </c>
    </row>
    <row r="274" spans="1:5" ht="13.5" customHeight="1">
      <c r="A274" s="24">
        <f t="shared" ref="A274:A289" si="13">ROW()-18</f>
        <v>256</v>
      </c>
      <c r="B274" s="3" t="s">
        <v>1626</v>
      </c>
      <c r="C274" s="3" t="s">
        <v>1625</v>
      </c>
      <c r="D274" s="36" t="s">
        <v>1627</v>
      </c>
      <c r="E274" s="8" t="s">
        <v>993</v>
      </c>
    </row>
    <row r="275" spans="1:5" ht="13.5" customHeight="1">
      <c r="A275" s="24">
        <f t="shared" si="13"/>
        <v>257</v>
      </c>
      <c r="B275" s="3" t="s">
        <v>1629</v>
      </c>
      <c r="C275" s="3" t="s">
        <v>1628</v>
      </c>
      <c r="D275" s="36" t="s">
        <v>1630</v>
      </c>
      <c r="E275" s="8" t="s">
        <v>993</v>
      </c>
    </row>
    <row r="276" spans="1:5" ht="13.5" customHeight="1">
      <c r="A276" s="24">
        <f t="shared" si="13"/>
        <v>258</v>
      </c>
      <c r="B276" s="3" t="s">
        <v>1632</v>
      </c>
      <c r="C276" s="3" t="s">
        <v>1631</v>
      </c>
      <c r="D276" s="36" t="s">
        <v>1633</v>
      </c>
      <c r="E276" s="8" t="s">
        <v>993</v>
      </c>
    </row>
    <row r="277" spans="1:5" ht="13.5" customHeight="1">
      <c r="A277" s="24">
        <f t="shared" si="13"/>
        <v>259</v>
      </c>
      <c r="B277" s="3" t="s">
        <v>1635</v>
      </c>
      <c r="C277" s="3" t="s">
        <v>1634</v>
      </c>
      <c r="D277" s="36" t="s">
        <v>1636</v>
      </c>
      <c r="E277" s="8" t="s">
        <v>993</v>
      </c>
    </row>
    <row r="278" spans="1:5" ht="13.5" customHeight="1">
      <c r="A278" s="24">
        <f t="shared" si="13"/>
        <v>260</v>
      </c>
      <c r="B278" s="3" t="s">
        <v>1638</v>
      </c>
      <c r="C278" s="3" t="s">
        <v>1637</v>
      </c>
      <c r="D278" s="36" t="s">
        <v>1639</v>
      </c>
      <c r="E278" s="8" t="s">
        <v>993</v>
      </c>
    </row>
    <row r="279" spans="1:5" ht="13.5" customHeight="1">
      <c r="A279" s="24">
        <f t="shared" si="13"/>
        <v>261</v>
      </c>
      <c r="B279" s="3" t="s">
        <v>1641</v>
      </c>
      <c r="C279" s="3" t="s">
        <v>1640</v>
      </c>
      <c r="D279" s="36" t="s">
        <v>1642</v>
      </c>
      <c r="E279" s="8" t="s">
        <v>993</v>
      </c>
    </row>
    <row r="280" spans="1:5" ht="13.5" customHeight="1">
      <c r="A280" s="24">
        <f t="shared" si="13"/>
        <v>262</v>
      </c>
      <c r="B280" s="3" t="s">
        <v>1644</v>
      </c>
      <c r="C280" s="3" t="s">
        <v>1643</v>
      </c>
      <c r="D280" s="36" t="s">
        <v>1645</v>
      </c>
      <c r="E280" s="8" t="s">
        <v>993</v>
      </c>
    </row>
    <row r="281" spans="1:5" ht="13.5" customHeight="1">
      <c r="A281" s="24">
        <f t="shared" si="13"/>
        <v>263</v>
      </c>
      <c r="B281" s="3" t="s">
        <v>1647</v>
      </c>
      <c r="C281" s="3" t="s">
        <v>1646</v>
      </c>
      <c r="D281" s="36" t="s">
        <v>1648</v>
      </c>
      <c r="E281" s="8" t="s">
        <v>993</v>
      </c>
    </row>
    <row r="282" spans="1:5" ht="13.5" customHeight="1">
      <c r="A282" s="24">
        <f t="shared" si="13"/>
        <v>264</v>
      </c>
      <c r="B282" s="3" t="s">
        <v>1650</v>
      </c>
      <c r="C282" s="3" t="s">
        <v>1649</v>
      </c>
      <c r="D282" s="36" t="s">
        <v>1651</v>
      </c>
      <c r="E282" s="8" t="s">
        <v>993</v>
      </c>
    </row>
    <row r="283" spans="1:5" ht="13.5" customHeight="1">
      <c r="A283" s="24">
        <f t="shared" si="13"/>
        <v>265</v>
      </c>
      <c r="B283" s="3" t="s">
        <v>1653</v>
      </c>
      <c r="C283" s="3" t="s">
        <v>1652</v>
      </c>
      <c r="D283" s="36" t="s">
        <v>1654</v>
      </c>
      <c r="E283" s="8" t="s">
        <v>993</v>
      </c>
    </row>
    <row r="284" spans="1:5" ht="13.5" customHeight="1">
      <c r="A284" s="24">
        <f t="shared" si="13"/>
        <v>266</v>
      </c>
      <c r="B284" s="3" t="s">
        <v>1656</v>
      </c>
      <c r="C284" s="3" t="s">
        <v>1655</v>
      </c>
      <c r="D284" s="36" t="s">
        <v>1657</v>
      </c>
      <c r="E284" s="8" t="s">
        <v>993</v>
      </c>
    </row>
    <row r="285" spans="1:5" ht="13.5" customHeight="1">
      <c r="A285" s="24">
        <f t="shared" si="13"/>
        <v>267</v>
      </c>
      <c r="B285" s="3" t="s">
        <v>1659</v>
      </c>
      <c r="C285" s="3" t="s">
        <v>1658</v>
      </c>
      <c r="D285" s="36" t="s">
        <v>1660</v>
      </c>
      <c r="E285" s="8" t="s">
        <v>993</v>
      </c>
    </row>
    <row r="286" spans="1:5" ht="13.5" customHeight="1">
      <c r="A286" s="24">
        <f t="shared" si="13"/>
        <v>268</v>
      </c>
      <c r="B286" s="3" t="s">
        <v>1662</v>
      </c>
      <c r="C286" s="3" t="s">
        <v>1661</v>
      </c>
      <c r="D286" s="36" t="s">
        <v>1663</v>
      </c>
      <c r="E286" s="8" t="s">
        <v>993</v>
      </c>
    </row>
    <row r="287" spans="1:5" ht="13.5" customHeight="1">
      <c r="A287" s="24">
        <f t="shared" si="13"/>
        <v>269</v>
      </c>
      <c r="B287" s="3" t="s">
        <v>1665</v>
      </c>
      <c r="C287" s="3" t="s">
        <v>1664</v>
      </c>
      <c r="D287" s="36" t="s">
        <v>1666</v>
      </c>
      <c r="E287" s="8" t="s">
        <v>993</v>
      </c>
    </row>
    <row r="288" spans="1:5" ht="13.5" customHeight="1">
      <c r="A288" s="24">
        <f t="shared" si="13"/>
        <v>270</v>
      </c>
      <c r="B288" s="3" t="s">
        <v>1668</v>
      </c>
      <c r="C288" s="3" t="s">
        <v>1667</v>
      </c>
      <c r="D288" s="36" t="s">
        <v>1669</v>
      </c>
      <c r="E288" s="8" t="s">
        <v>993</v>
      </c>
    </row>
    <row r="289" spans="1:5" ht="13.5" customHeight="1" thickBot="1">
      <c r="A289" s="24">
        <f t="shared" si="13"/>
        <v>271</v>
      </c>
      <c r="B289" s="25" t="s">
        <v>1671</v>
      </c>
      <c r="C289" s="25" t="s">
        <v>1670</v>
      </c>
      <c r="D289" s="37" t="s">
        <v>1672</v>
      </c>
      <c r="E289" s="26" t="s">
        <v>993</v>
      </c>
    </row>
    <row r="290" spans="1:5" ht="13.5" customHeight="1">
      <c r="A290" s="49" t="s">
        <v>7698</v>
      </c>
      <c r="B290" s="50"/>
      <c r="C290" s="50"/>
      <c r="D290" s="50"/>
      <c r="E290" s="51"/>
    </row>
    <row r="291" spans="1:5" ht="13.5" customHeight="1" thickBot="1">
      <c r="A291" s="24">
        <f>ROW()-19</f>
        <v>272</v>
      </c>
      <c r="B291" s="29" t="s">
        <v>1674</v>
      </c>
      <c r="C291" s="29" t="s">
        <v>1673</v>
      </c>
      <c r="D291" s="43" t="s">
        <v>1675</v>
      </c>
      <c r="E291" s="30" t="s">
        <v>993</v>
      </c>
    </row>
    <row r="292" spans="1:5" ht="13.5" customHeight="1">
      <c r="A292" s="49" t="s">
        <v>7699</v>
      </c>
      <c r="B292" s="50"/>
      <c r="C292" s="50"/>
      <c r="D292" s="50"/>
      <c r="E292" s="51"/>
    </row>
    <row r="293" spans="1:5" ht="13.5" customHeight="1">
      <c r="A293" s="24">
        <f>ROW()-20</f>
        <v>273</v>
      </c>
      <c r="B293" s="3" t="s">
        <v>1677</v>
      </c>
      <c r="C293" s="3" t="s">
        <v>1676</v>
      </c>
      <c r="D293" s="36" t="s">
        <v>1678</v>
      </c>
      <c r="E293" s="8" t="s">
        <v>993</v>
      </c>
    </row>
    <row r="294" spans="1:5" ht="13.5" customHeight="1">
      <c r="A294" s="24">
        <f t="shared" ref="A294:A333" si="14">ROW()-20</f>
        <v>274</v>
      </c>
      <c r="B294" s="3" t="s">
        <v>1680</v>
      </c>
      <c r="C294" s="3" t="s">
        <v>1679</v>
      </c>
      <c r="D294" s="36" t="s">
        <v>1681</v>
      </c>
      <c r="E294" s="8" t="s">
        <v>993</v>
      </c>
    </row>
    <row r="295" spans="1:5" ht="13.5" customHeight="1">
      <c r="A295" s="24">
        <f t="shared" si="14"/>
        <v>275</v>
      </c>
      <c r="B295" s="3" t="s">
        <v>1683</v>
      </c>
      <c r="C295" s="3" t="s">
        <v>1682</v>
      </c>
      <c r="D295" s="36" t="s">
        <v>1684</v>
      </c>
      <c r="E295" s="8" t="s">
        <v>993</v>
      </c>
    </row>
    <row r="296" spans="1:5" ht="13.5" customHeight="1">
      <c r="A296" s="24">
        <f t="shared" si="14"/>
        <v>276</v>
      </c>
      <c r="B296" s="3" t="s">
        <v>1686</v>
      </c>
      <c r="C296" s="3" t="s">
        <v>1685</v>
      </c>
      <c r="D296" s="36" t="s">
        <v>1687</v>
      </c>
      <c r="E296" s="8" t="s">
        <v>993</v>
      </c>
    </row>
    <row r="297" spans="1:5" ht="13.5" customHeight="1">
      <c r="A297" s="24">
        <f t="shared" si="14"/>
        <v>277</v>
      </c>
      <c r="B297" s="3" t="s">
        <v>1689</v>
      </c>
      <c r="C297" s="3" t="s">
        <v>1688</v>
      </c>
      <c r="D297" s="36" t="s">
        <v>1690</v>
      </c>
      <c r="E297" s="8" t="s">
        <v>993</v>
      </c>
    </row>
    <row r="298" spans="1:5" ht="13.5" customHeight="1">
      <c r="A298" s="24">
        <f t="shared" si="14"/>
        <v>278</v>
      </c>
      <c r="B298" s="3" t="s">
        <v>1692</v>
      </c>
      <c r="C298" s="3" t="s">
        <v>1691</v>
      </c>
      <c r="D298" s="36" t="s">
        <v>1693</v>
      </c>
      <c r="E298" s="8" t="s">
        <v>993</v>
      </c>
    </row>
    <row r="299" spans="1:5" ht="13.5" customHeight="1">
      <c r="A299" s="24">
        <f t="shared" si="14"/>
        <v>279</v>
      </c>
      <c r="B299" s="3" t="s">
        <v>1695</v>
      </c>
      <c r="C299" s="3" t="s">
        <v>1694</v>
      </c>
      <c r="D299" s="36" t="s">
        <v>1696</v>
      </c>
      <c r="E299" s="8" t="s">
        <v>993</v>
      </c>
    </row>
    <row r="300" spans="1:5" ht="13.5" customHeight="1">
      <c r="A300" s="24">
        <f t="shared" si="14"/>
        <v>280</v>
      </c>
      <c r="B300" s="3" t="s">
        <v>1698</v>
      </c>
      <c r="C300" s="3" t="s">
        <v>1697</v>
      </c>
      <c r="D300" s="36" t="s">
        <v>1699</v>
      </c>
      <c r="E300" s="8" t="s">
        <v>993</v>
      </c>
    </row>
    <row r="301" spans="1:5" ht="13.5" customHeight="1">
      <c r="A301" s="24">
        <f t="shared" si="14"/>
        <v>281</v>
      </c>
      <c r="B301" s="3" t="s">
        <v>1701</v>
      </c>
      <c r="C301" s="3" t="s">
        <v>1700</v>
      </c>
      <c r="D301" s="36" t="s">
        <v>1702</v>
      </c>
      <c r="E301" s="8" t="s">
        <v>993</v>
      </c>
    </row>
    <row r="302" spans="1:5" ht="13.5" customHeight="1">
      <c r="A302" s="24">
        <f t="shared" si="14"/>
        <v>282</v>
      </c>
      <c r="B302" s="3" t="s">
        <v>1704</v>
      </c>
      <c r="C302" s="3" t="s">
        <v>1703</v>
      </c>
      <c r="D302" s="36" t="s">
        <v>1705</v>
      </c>
      <c r="E302" s="8" t="s">
        <v>993</v>
      </c>
    </row>
    <row r="303" spans="1:5" ht="13.5" customHeight="1">
      <c r="A303" s="24">
        <f t="shared" si="14"/>
        <v>283</v>
      </c>
      <c r="B303" s="4" t="s">
        <v>18</v>
      </c>
      <c r="C303" s="4">
        <v>19202013</v>
      </c>
      <c r="D303" s="38" t="s">
        <v>19</v>
      </c>
      <c r="E303" s="11" t="s">
        <v>3</v>
      </c>
    </row>
    <row r="304" spans="1:5" ht="13.5" customHeight="1">
      <c r="A304" s="24">
        <f t="shared" si="14"/>
        <v>284</v>
      </c>
      <c r="B304" s="4" t="s">
        <v>18</v>
      </c>
      <c r="C304" s="4">
        <v>19202008</v>
      </c>
      <c r="D304" s="38" t="s">
        <v>20</v>
      </c>
      <c r="E304" s="11" t="s">
        <v>3</v>
      </c>
    </row>
    <row r="305" spans="1:5" ht="13.5" customHeight="1">
      <c r="A305" s="24">
        <f t="shared" si="14"/>
        <v>285</v>
      </c>
      <c r="B305" s="4" t="s">
        <v>18</v>
      </c>
      <c r="C305" s="4">
        <v>19202010</v>
      </c>
      <c r="D305" s="38" t="s">
        <v>21</v>
      </c>
      <c r="E305" s="11" t="s">
        <v>3</v>
      </c>
    </row>
    <row r="306" spans="1:5" ht="13.5" customHeight="1">
      <c r="A306" s="24">
        <f t="shared" si="14"/>
        <v>286</v>
      </c>
      <c r="B306" s="4" t="s">
        <v>18</v>
      </c>
      <c r="C306" s="4">
        <v>19202020</v>
      </c>
      <c r="D306" s="38" t="s">
        <v>22</v>
      </c>
      <c r="E306" s="11" t="s">
        <v>3</v>
      </c>
    </row>
    <row r="307" spans="1:5" ht="13.5" customHeight="1">
      <c r="A307" s="24">
        <f t="shared" si="14"/>
        <v>287</v>
      </c>
      <c r="B307" s="4" t="s">
        <v>18</v>
      </c>
      <c r="C307" s="4">
        <v>19202001</v>
      </c>
      <c r="D307" s="38" t="s">
        <v>23</v>
      </c>
      <c r="E307" s="11" t="s">
        <v>3</v>
      </c>
    </row>
    <row r="308" spans="1:5" ht="13.5" customHeight="1">
      <c r="A308" s="24">
        <f t="shared" si="14"/>
        <v>288</v>
      </c>
      <c r="B308" s="4" t="s">
        <v>18</v>
      </c>
      <c r="C308" s="4">
        <v>19202003</v>
      </c>
      <c r="D308" s="38" t="s">
        <v>24</v>
      </c>
      <c r="E308" s="11" t="s">
        <v>3</v>
      </c>
    </row>
    <row r="309" spans="1:5" ht="13.5" customHeight="1">
      <c r="A309" s="24">
        <f t="shared" si="14"/>
        <v>289</v>
      </c>
      <c r="B309" s="4" t="s">
        <v>18</v>
      </c>
      <c r="C309" s="4">
        <v>19202022</v>
      </c>
      <c r="D309" s="38" t="s">
        <v>25</v>
      </c>
      <c r="E309" s="11" t="s">
        <v>3</v>
      </c>
    </row>
    <row r="310" spans="1:5" ht="13.5" customHeight="1">
      <c r="A310" s="24">
        <f t="shared" si="14"/>
        <v>290</v>
      </c>
      <c r="B310" s="4" t="s">
        <v>18</v>
      </c>
      <c r="C310" s="4">
        <v>19202014</v>
      </c>
      <c r="D310" s="38" t="s">
        <v>26</v>
      </c>
      <c r="E310" s="11" t="s">
        <v>3</v>
      </c>
    </row>
    <row r="311" spans="1:5" ht="13.5" customHeight="1">
      <c r="A311" s="24">
        <f t="shared" si="14"/>
        <v>291</v>
      </c>
      <c r="B311" s="4" t="s">
        <v>18</v>
      </c>
      <c r="C311" s="4">
        <v>19202005</v>
      </c>
      <c r="D311" s="38" t="s">
        <v>27</v>
      </c>
      <c r="E311" s="11" t="s">
        <v>3</v>
      </c>
    </row>
    <row r="312" spans="1:5" ht="13.5" customHeight="1">
      <c r="A312" s="24">
        <f t="shared" si="14"/>
        <v>292</v>
      </c>
      <c r="B312" s="4" t="s">
        <v>18</v>
      </c>
      <c r="C312" s="4">
        <v>19202004</v>
      </c>
      <c r="D312" s="38" t="s">
        <v>28</v>
      </c>
      <c r="E312" s="11" t="s">
        <v>3</v>
      </c>
    </row>
    <row r="313" spans="1:5" ht="13.5" customHeight="1">
      <c r="A313" s="24">
        <f t="shared" si="14"/>
        <v>293</v>
      </c>
      <c r="B313" s="4" t="s">
        <v>18</v>
      </c>
      <c r="C313" s="4">
        <v>19202011</v>
      </c>
      <c r="D313" s="38" t="s">
        <v>29</v>
      </c>
      <c r="E313" s="11" t="s">
        <v>3</v>
      </c>
    </row>
    <row r="314" spans="1:5" ht="13.5" customHeight="1">
      <c r="A314" s="24">
        <f t="shared" si="14"/>
        <v>294</v>
      </c>
      <c r="B314" s="4" t="s">
        <v>18</v>
      </c>
      <c r="C314" s="4">
        <v>19202012</v>
      </c>
      <c r="D314" s="38" t="s">
        <v>30</v>
      </c>
      <c r="E314" s="11" t="s">
        <v>3</v>
      </c>
    </row>
    <row r="315" spans="1:5" ht="13.5" customHeight="1">
      <c r="A315" s="24">
        <f t="shared" si="14"/>
        <v>295</v>
      </c>
      <c r="B315" s="4" t="s">
        <v>18</v>
      </c>
      <c r="C315" s="4">
        <v>19202016</v>
      </c>
      <c r="D315" s="38" t="s">
        <v>31</v>
      </c>
      <c r="E315" s="11" t="s">
        <v>3</v>
      </c>
    </row>
    <row r="316" spans="1:5" ht="13.5" customHeight="1">
      <c r="A316" s="24">
        <f t="shared" si="14"/>
        <v>296</v>
      </c>
      <c r="B316" s="4" t="s">
        <v>18</v>
      </c>
      <c r="C316" s="4">
        <v>19202007</v>
      </c>
      <c r="D316" s="38" t="s">
        <v>32</v>
      </c>
      <c r="E316" s="11" t="s">
        <v>3</v>
      </c>
    </row>
    <row r="317" spans="1:5" ht="13.5" customHeight="1">
      <c r="A317" s="24">
        <f t="shared" si="14"/>
        <v>297</v>
      </c>
      <c r="B317" s="4" t="s">
        <v>18</v>
      </c>
      <c r="C317" s="4">
        <v>19202002</v>
      </c>
      <c r="D317" s="38" t="s">
        <v>33</v>
      </c>
      <c r="E317" s="11" t="s">
        <v>3</v>
      </c>
    </row>
    <row r="318" spans="1:5" ht="13.5" customHeight="1">
      <c r="A318" s="24">
        <f t="shared" si="14"/>
        <v>298</v>
      </c>
      <c r="B318" s="4" t="s">
        <v>18</v>
      </c>
      <c r="C318" s="4">
        <v>19202006</v>
      </c>
      <c r="D318" s="38" t="s">
        <v>34</v>
      </c>
      <c r="E318" s="11" t="s">
        <v>3</v>
      </c>
    </row>
    <row r="319" spans="1:5" ht="13.5" customHeight="1">
      <c r="A319" s="24">
        <f t="shared" si="14"/>
        <v>299</v>
      </c>
      <c r="B319" s="4" t="s">
        <v>18</v>
      </c>
      <c r="C319" s="4">
        <v>19202021</v>
      </c>
      <c r="D319" s="38" t="s">
        <v>35</v>
      </c>
      <c r="E319" s="11" t="s">
        <v>3</v>
      </c>
    </row>
    <row r="320" spans="1:5" ht="13.5" customHeight="1">
      <c r="A320" s="24">
        <f t="shared" si="14"/>
        <v>300</v>
      </c>
      <c r="B320" s="4" t="s">
        <v>18</v>
      </c>
      <c r="C320" s="4">
        <v>19202009</v>
      </c>
      <c r="D320" s="38" t="s">
        <v>36</v>
      </c>
      <c r="E320" s="11" t="s">
        <v>3</v>
      </c>
    </row>
    <row r="321" spans="1:5" ht="13.5" customHeight="1">
      <c r="A321" s="24">
        <f t="shared" si="14"/>
        <v>301</v>
      </c>
      <c r="B321" s="4" t="s">
        <v>18</v>
      </c>
      <c r="C321" s="4">
        <v>19202019</v>
      </c>
      <c r="D321" s="38" t="s">
        <v>37</v>
      </c>
      <c r="E321" s="11" t="s">
        <v>3</v>
      </c>
    </row>
    <row r="322" spans="1:5" ht="13.5" customHeight="1">
      <c r="A322" s="24">
        <f t="shared" si="14"/>
        <v>302</v>
      </c>
      <c r="B322" s="4" t="s">
        <v>18</v>
      </c>
      <c r="C322" s="4">
        <v>19202023</v>
      </c>
      <c r="D322" s="38" t="s">
        <v>38</v>
      </c>
      <c r="E322" s="11" t="s">
        <v>3</v>
      </c>
    </row>
    <row r="323" spans="1:5" ht="13.5" customHeight="1">
      <c r="A323" s="24">
        <f t="shared" si="14"/>
        <v>303</v>
      </c>
      <c r="B323" s="4" t="s">
        <v>18</v>
      </c>
      <c r="C323" s="4">
        <v>19202018</v>
      </c>
      <c r="D323" s="38" t="s">
        <v>39</v>
      </c>
      <c r="E323" s="11" t="s">
        <v>3</v>
      </c>
    </row>
    <row r="324" spans="1:5" ht="13.5" customHeight="1">
      <c r="A324" s="24">
        <f t="shared" si="14"/>
        <v>304</v>
      </c>
      <c r="B324" s="4" t="s">
        <v>18</v>
      </c>
      <c r="C324" s="4">
        <v>19202017</v>
      </c>
      <c r="D324" s="38" t="s">
        <v>40</v>
      </c>
      <c r="E324" s="11" t="s">
        <v>3</v>
      </c>
    </row>
    <row r="325" spans="1:5" ht="13.5" customHeight="1">
      <c r="A325" s="24">
        <f t="shared" si="14"/>
        <v>305</v>
      </c>
      <c r="B325" s="4" t="s">
        <v>18</v>
      </c>
      <c r="C325" s="4">
        <v>19202015</v>
      </c>
      <c r="D325" s="38" t="s">
        <v>41</v>
      </c>
      <c r="E325" s="11" t="s">
        <v>3</v>
      </c>
    </row>
    <row r="326" spans="1:5" ht="13.5" customHeight="1">
      <c r="A326" s="24">
        <f t="shared" si="14"/>
        <v>306</v>
      </c>
      <c r="B326" s="3" t="s">
        <v>1707</v>
      </c>
      <c r="C326" s="3" t="s">
        <v>1706</v>
      </c>
      <c r="D326" s="36" t="s">
        <v>1708</v>
      </c>
      <c r="E326" s="8" t="s">
        <v>993</v>
      </c>
    </row>
    <row r="327" spans="1:5" ht="13.5" customHeight="1">
      <c r="A327" s="24">
        <f t="shared" si="14"/>
        <v>307</v>
      </c>
      <c r="B327" s="3" t="s">
        <v>1710</v>
      </c>
      <c r="C327" s="3" t="s">
        <v>1709</v>
      </c>
      <c r="D327" s="36" t="s">
        <v>1711</v>
      </c>
      <c r="E327" s="8" t="s">
        <v>993</v>
      </c>
    </row>
    <row r="328" spans="1:5" ht="13.5" customHeight="1">
      <c r="A328" s="24">
        <f t="shared" si="14"/>
        <v>308</v>
      </c>
      <c r="B328" s="3" t="s">
        <v>1713</v>
      </c>
      <c r="C328" s="3" t="s">
        <v>1712</v>
      </c>
      <c r="D328" s="36" t="s">
        <v>1714</v>
      </c>
      <c r="E328" s="8" t="s">
        <v>993</v>
      </c>
    </row>
    <row r="329" spans="1:5" ht="13.5" customHeight="1">
      <c r="A329" s="24">
        <f t="shared" si="14"/>
        <v>309</v>
      </c>
      <c r="B329" s="3" t="s">
        <v>1716</v>
      </c>
      <c r="C329" s="3" t="s">
        <v>1715</v>
      </c>
      <c r="D329" s="36" t="s">
        <v>1717</v>
      </c>
      <c r="E329" s="8" t="s">
        <v>993</v>
      </c>
    </row>
    <row r="330" spans="1:5" ht="13.5" customHeight="1">
      <c r="A330" s="24">
        <f t="shared" si="14"/>
        <v>310</v>
      </c>
      <c r="B330" s="3" t="s">
        <v>1719</v>
      </c>
      <c r="C330" s="3" t="s">
        <v>1718</v>
      </c>
      <c r="D330" s="36" t="s">
        <v>1720</v>
      </c>
      <c r="E330" s="8" t="s">
        <v>993</v>
      </c>
    </row>
    <row r="331" spans="1:5" ht="13.5" customHeight="1">
      <c r="A331" s="24">
        <f t="shared" si="14"/>
        <v>311</v>
      </c>
      <c r="B331" s="4" t="s">
        <v>42</v>
      </c>
      <c r="C331" s="4">
        <v>19708926</v>
      </c>
      <c r="D331" s="38" t="s">
        <v>43</v>
      </c>
      <c r="E331" s="11" t="s">
        <v>3</v>
      </c>
    </row>
    <row r="332" spans="1:5" ht="13.5" customHeight="1">
      <c r="A332" s="24">
        <f t="shared" si="14"/>
        <v>312</v>
      </c>
      <c r="B332" s="4" t="s">
        <v>44</v>
      </c>
      <c r="C332" s="4">
        <v>19708927</v>
      </c>
      <c r="D332" s="38" t="s">
        <v>45</v>
      </c>
      <c r="E332" s="11" t="s">
        <v>3</v>
      </c>
    </row>
    <row r="333" spans="1:5" ht="13.5" customHeight="1" thickBot="1">
      <c r="A333" s="24">
        <f t="shared" si="14"/>
        <v>313</v>
      </c>
      <c r="B333" s="27" t="s">
        <v>46</v>
      </c>
      <c r="C333" s="27">
        <v>19800098</v>
      </c>
      <c r="D333" s="40" t="s">
        <v>47</v>
      </c>
      <c r="E333" s="28" t="s">
        <v>3</v>
      </c>
    </row>
    <row r="334" spans="1:5" ht="13.5" customHeight="1">
      <c r="A334" s="49" t="s">
        <v>7700</v>
      </c>
      <c r="B334" s="50"/>
      <c r="C334" s="50"/>
      <c r="D334" s="50"/>
      <c r="E334" s="51"/>
    </row>
    <row r="335" spans="1:5" ht="13.5" customHeight="1">
      <c r="A335" s="7">
        <f>ROW()-21</f>
        <v>314</v>
      </c>
      <c r="B335" s="13" t="s">
        <v>1722</v>
      </c>
      <c r="C335" s="13" t="s">
        <v>1721</v>
      </c>
      <c r="D335" s="41" t="s">
        <v>1723</v>
      </c>
      <c r="E335" s="14" t="s">
        <v>993</v>
      </c>
    </row>
    <row r="336" spans="1:5" ht="13.5" customHeight="1">
      <c r="A336" s="7">
        <f t="shared" ref="A336:A399" si="15">ROW()-21</f>
        <v>315</v>
      </c>
      <c r="B336" s="3" t="s">
        <v>1725</v>
      </c>
      <c r="C336" s="3" t="s">
        <v>1724</v>
      </c>
      <c r="D336" s="36" t="s">
        <v>1726</v>
      </c>
      <c r="E336" s="8" t="s">
        <v>993</v>
      </c>
    </row>
    <row r="337" spans="1:5" ht="13.5" customHeight="1">
      <c r="A337" s="7">
        <f t="shared" si="15"/>
        <v>316</v>
      </c>
      <c r="B337" s="3" t="s">
        <v>1728</v>
      </c>
      <c r="C337" s="3" t="s">
        <v>1727</v>
      </c>
      <c r="D337" s="36" t="s">
        <v>1729</v>
      </c>
      <c r="E337" s="8" t="s">
        <v>993</v>
      </c>
    </row>
    <row r="338" spans="1:5" ht="13.5" customHeight="1">
      <c r="A338" s="7">
        <f t="shared" si="15"/>
        <v>317</v>
      </c>
      <c r="B338" s="3" t="s">
        <v>1728</v>
      </c>
      <c r="C338" s="3" t="s">
        <v>1730</v>
      </c>
      <c r="D338" s="36" t="s">
        <v>1729</v>
      </c>
      <c r="E338" s="8" t="s">
        <v>993</v>
      </c>
    </row>
    <row r="339" spans="1:5" ht="13.5" customHeight="1">
      <c r="A339" s="7">
        <f t="shared" si="15"/>
        <v>318</v>
      </c>
      <c r="B339" s="3" t="s">
        <v>1728</v>
      </c>
      <c r="C339" s="3" t="s">
        <v>1731</v>
      </c>
      <c r="D339" s="36" t="s">
        <v>1729</v>
      </c>
      <c r="E339" s="8" t="s">
        <v>993</v>
      </c>
    </row>
    <row r="340" spans="1:5" ht="13.5" customHeight="1">
      <c r="A340" s="7">
        <f t="shared" si="15"/>
        <v>319</v>
      </c>
      <c r="B340" s="3" t="s">
        <v>1733</v>
      </c>
      <c r="C340" s="3" t="s">
        <v>1732</v>
      </c>
      <c r="D340" s="36" t="s">
        <v>1729</v>
      </c>
      <c r="E340" s="8" t="s">
        <v>993</v>
      </c>
    </row>
    <row r="341" spans="1:5" ht="13.5" customHeight="1">
      <c r="A341" s="7">
        <f t="shared" si="15"/>
        <v>320</v>
      </c>
      <c r="B341" s="3" t="s">
        <v>1735</v>
      </c>
      <c r="C341" s="3" t="s">
        <v>1734</v>
      </c>
      <c r="D341" s="36" t="s">
        <v>1729</v>
      </c>
      <c r="E341" s="8" t="s">
        <v>993</v>
      </c>
    </row>
    <row r="342" spans="1:5" ht="13.5" customHeight="1">
      <c r="A342" s="7">
        <f t="shared" si="15"/>
        <v>321</v>
      </c>
      <c r="B342" s="3" t="s">
        <v>1737</v>
      </c>
      <c r="C342" s="3" t="s">
        <v>1736</v>
      </c>
      <c r="D342" s="36" t="s">
        <v>1738</v>
      </c>
      <c r="E342" s="8" t="s">
        <v>993</v>
      </c>
    </row>
    <row r="343" spans="1:5" ht="13.5" customHeight="1">
      <c r="A343" s="7">
        <f t="shared" si="15"/>
        <v>322</v>
      </c>
      <c r="B343" s="3" t="s">
        <v>1740</v>
      </c>
      <c r="C343" s="3" t="s">
        <v>1739</v>
      </c>
      <c r="D343" s="36" t="s">
        <v>1741</v>
      </c>
      <c r="E343" s="8" t="s">
        <v>993</v>
      </c>
    </row>
    <row r="344" spans="1:5" ht="13.5" customHeight="1">
      <c r="A344" s="7">
        <f t="shared" si="15"/>
        <v>323</v>
      </c>
      <c r="B344" s="3" t="s">
        <v>1743</v>
      </c>
      <c r="C344" s="3" t="s">
        <v>1742</v>
      </c>
      <c r="D344" s="36" t="s">
        <v>1744</v>
      </c>
      <c r="E344" s="8" t="s">
        <v>993</v>
      </c>
    </row>
    <row r="345" spans="1:5" ht="13.5" customHeight="1">
      <c r="A345" s="7">
        <f t="shared" si="15"/>
        <v>324</v>
      </c>
      <c r="B345" s="3" t="s">
        <v>1746</v>
      </c>
      <c r="C345" s="3" t="s">
        <v>1745</v>
      </c>
      <c r="D345" s="36" t="s">
        <v>1747</v>
      </c>
      <c r="E345" s="8" t="s">
        <v>993</v>
      </c>
    </row>
    <row r="346" spans="1:5" ht="13.5" customHeight="1">
      <c r="A346" s="7">
        <f t="shared" si="15"/>
        <v>325</v>
      </c>
      <c r="B346" s="4" t="s">
        <v>48</v>
      </c>
      <c r="C346" s="4">
        <v>19501375</v>
      </c>
      <c r="D346" s="38" t="s">
        <v>49</v>
      </c>
      <c r="E346" s="11" t="s">
        <v>3</v>
      </c>
    </row>
    <row r="347" spans="1:5" ht="13.5" customHeight="1">
      <c r="A347" s="7">
        <f t="shared" si="15"/>
        <v>326</v>
      </c>
      <c r="B347" s="4" t="s">
        <v>48</v>
      </c>
      <c r="C347" s="4">
        <v>19501385</v>
      </c>
      <c r="D347" s="38" t="s">
        <v>50</v>
      </c>
      <c r="E347" s="11" t="s">
        <v>3</v>
      </c>
    </row>
    <row r="348" spans="1:5" ht="13.5" customHeight="1">
      <c r="A348" s="7">
        <f t="shared" si="15"/>
        <v>327</v>
      </c>
      <c r="B348" s="4" t="s">
        <v>48</v>
      </c>
      <c r="C348" s="4">
        <v>19501388</v>
      </c>
      <c r="D348" s="38" t="s">
        <v>51</v>
      </c>
      <c r="E348" s="11" t="s">
        <v>3</v>
      </c>
    </row>
    <row r="349" spans="1:5" ht="13.5" customHeight="1">
      <c r="A349" s="7">
        <f t="shared" si="15"/>
        <v>328</v>
      </c>
      <c r="B349" s="4" t="s">
        <v>48</v>
      </c>
      <c r="C349" s="4">
        <v>19304581</v>
      </c>
      <c r="D349" s="38" t="s">
        <v>52</v>
      </c>
      <c r="E349" s="11" t="s">
        <v>3</v>
      </c>
    </row>
    <row r="350" spans="1:5" ht="13.5" customHeight="1">
      <c r="A350" s="7">
        <f t="shared" si="15"/>
        <v>329</v>
      </c>
      <c r="B350" s="4" t="s">
        <v>48</v>
      </c>
      <c r="C350" s="4">
        <v>19501389</v>
      </c>
      <c r="D350" s="38" t="s">
        <v>53</v>
      </c>
      <c r="E350" s="11" t="s">
        <v>3</v>
      </c>
    </row>
    <row r="351" spans="1:5" ht="13.5" customHeight="1">
      <c r="A351" s="7">
        <f t="shared" si="15"/>
        <v>330</v>
      </c>
      <c r="B351" s="4" t="s">
        <v>48</v>
      </c>
      <c r="C351" s="4">
        <v>19304589</v>
      </c>
      <c r="D351" s="38" t="s">
        <v>54</v>
      </c>
      <c r="E351" s="11" t="s">
        <v>3</v>
      </c>
    </row>
    <row r="352" spans="1:5" ht="13.5" customHeight="1">
      <c r="A352" s="7">
        <f t="shared" si="15"/>
        <v>331</v>
      </c>
      <c r="B352" s="4" t="s">
        <v>48</v>
      </c>
      <c r="C352" s="4">
        <v>19501384</v>
      </c>
      <c r="D352" s="38" t="s">
        <v>55</v>
      </c>
      <c r="E352" s="11" t="s">
        <v>3</v>
      </c>
    </row>
    <row r="353" spans="1:5" ht="13.5" customHeight="1">
      <c r="A353" s="7">
        <f t="shared" si="15"/>
        <v>332</v>
      </c>
      <c r="B353" s="4" t="s">
        <v>48</v>
      </c>
      <c r="C353" s="4">
        <v>19304604</v>
      </c>
      <c r="D353" s="38" t="s">
        <v>56</v>
      </c>
      <c r="E353" s="11" t="s">
        <v>3</v>
      </c>
    </row>
    <row r="354" spans="1:5" ht="13.5" customHeight="1">
      <c r="A354" s="7">
        <f t="shared" si="15"/>
        <v>333</v>
      </c>
      <c r="B354" s="4" t="s">
        <v>48</v>
      </c>
      <c r="C354" s="4">
        <v>19304598</v>
      </c>
      <c r="D354" s="38" t="s">
        <v>57</v>
      </c>
      <c r="E354" s="11" t="s">
        <v>3</v>
      </c>
    </row>
    <row r="355" spans="1:5" ht="13.5" customHeight="1">
      <c r="A355" s="7">
        <f t="shared" si="15"/>
        <v>334</v>
      </c>
      <c r="B355" s="4" t="s">
        <v>48</v>
      </c>
      <c r="C355" s="4">
        <v>19304603</v>
      </c>
      <c r="D355" s="38" t="s">
        <v>58</v>
      </c>
      <c r="E355" s="11" t="s">
        <v>3</v>
      </c>
    </row>
    <row r="356" spans="1:5" ht="13.5" customHeight="1">
      <c r="A356" s="7">
        <f t="shared" si="15"/>
        <v>335</v>
      </c>
      <c r="B356" s="4" t="s">
        <v>48</v>
      </c>
      <c r="C356" s="4">
        <v>19304597</v>
      </c>
      <c r="D356" s="38" t="s">
        <v>59</v>
      </c>
      <c r="E356" s="11" t="s">
        <v>3</v>
      </c>
    </row>
    <row r="357" spans="1:5" ht="13.5" customHeight="1">
      <c r="A357" s="7">
        <f t="shared" si="15"/>
        <v>336</v>
      </c>
      <c r="B357" s="4" t="s">
        <v>48</v>
      </c>
      <c r="C357" s="4">
        <v>19304594</v>
      </c>
      <c r="D357" s="38" t="s">
        <v>60</v>
      </c>
      <c r="E357" s="11" t="s">
        <v>3</v>
      </c>
    </row>
    <row r="358" spans="1:5" ht="13.5" customHeight="1">
      <c r="A358" s="7">
        <f t="shared" si="15"/>
        <v>337</v>
      </c>
      <c r="B358" s="4" t="s">
        <v>48</v>
      </c>
      <c r="C358" s="4">
        <v>19501386</v>
      </c>
      <c r="D358" s="38" t="s">
        <v>61</v>
      </c>
      <c r="E358" s="11" t="s">
        <v>3</v>
      </c>
    </row>
    <row r="359" spans="1:5" ht="13.5" customHeight="1">
      <c r="A359" s="7">
        <f t="shared" si="15"/>
        <v>338</v>
      </c>
      <c r="B359" s="4" t="s">
        <v>48</v>
      </c>
      <c r="C359" s="4">
        <v>19304582</v>
      </c>
      <c r="D359" s="38" t="s">
        <v>62</v>
      </c>
      <c r="E359" s="11" t="s">
        <v>3</v>
      </c>
    </row>
    <row r="360" spans="1:5" ht="13.5" customHeight="1">
      <c r="A360" s="7">
        <f t="shared" si="15"/>
        <v>339</v>
      </c>
      <c r="B360" s="4" t="s">
        <v>48</v>
      </c>
      <c r="C360" s="4">
        <v>19304605</v>
      </c>
      <c r="D360" s="38" t="s">
        <v>63</v>
      </c>
      <c r="E360" s="11" t="s">
        <v>3</v>
      </c>
    </row>
    <row r="361" spans="1:5" ht="13.5" customHeight="1">
      <c r="A361" s="7">
        <f t="shared" si="15"/>
        <v>340</v>
      </c>
      <c r="B361" s="4" t="s">
        <v>48</v>
      </c>
      <c r="C361" s="4">
        <v>19501371</v>
      </c>
      <c r="D361" s="38" t="s">
        <v>64</v>
      </c>
      <c r="E361" s="11" t="s">
        <v>3</v>
      </c>
    </row>
    <row r="362" spans="1:5" ht="13.5" customHeight="1">
      <c r="A362" s="7">
        <f t="shared" si="15"/>
        <v>341</v>
      </c>
      <c r="B362" s="4" t="s">
        <v>48</v>
      </c>
      <c r="C362" s="4">
        <v>19501382</v>
      </c>
      <c r="D362" s="38" t="s">
        <v>65</v>
      </c>
      <c r="E362" s="11" t="s">
        <v>3</v>
      </c>
    </row>
    <row r="363" spans="1:5" ht="13.5" customHeight="1">
      <c r="A363" s="7">
        <f t="shared" si="15"/>
        <v>342</v>
      </c>
      <c r="B363" s="4" t="s">
        <v>48</v>
      </c>
      <c r="C363" s="4">
        <v>19501383</v>
      </c>
      <c r="D363" s="38" t="s">
        <v>66</v>
      </c>
      <c r="E363" s="11" t="s">
        <v>3</v>
      </c>
    </row>
    <row r="364" spans="1:5" ht="13.5" customHeight="1">
      <c r="A364" s="7">
        <f t="shared" si="15"/>
        <v>343</v>
      </c>
      <c r="B364" s="4" t="s">
        <v>48</v>
      </c>
      <c r="C364" s="4">
        <v>19304588</v>
      </c>
      <c r="D364" s="38" t="s">
        <v>67</v>
      </c>
      <c r="E364" s="11" t="s">
        <v>3</v>
      </c>
    </row>
    <row r="365" spans="1:5" ht="13.5" customHeight="1">
      <c r="A365" s="7">
        <f t="shared" si="15"/>
        <v>344</v>
      </c>
      <c r="B365" s="4" t="s">
        <v>48</v>
      </c>
      <c r="C365" s="4">
        <v>19304591</v>
      </c>
      <c r="D365" s="38" t="s">
        <v>68</v>
      </c>
      <c r="E365" s="11" t="s">
        <v>3</v>
      </c>
    </row>
    <row r="366" spans="1:5" ht="13.5" customHeight="1">
      <c r="A366" s="7">
        <f t="shared" si="15"/>
        <v>345</v>
      </c>
      <c r="B366" s="4" t="s">
        <v>48</v>
      </c>
      <c r="C366" s="4">
        <v>19501381</v>
      </c>
      <c r="D366" s="38" t="s">
        <v>69</v>
      </c>
      <c r="E366" s="11" t="s">
        <v>3</v>
      </c>
    </row>
    <row r="367" spans="1:5" ht="13.5" customHeight="1">
      <c r="A367" s="7">
        <f t="shared" si="15"/>
        <v>346</v>
      </c>
      <c r="B367" s="4" t="s">
        <v>48</v>
      </c>
      <c r="C367" s="4">
        <v>19304596</v>
      </c>
      <c r="D367" s="38" t="s">
        <v>70</v>
      </c>
      <c r="E367" s="11" t="s">
        <v>3</v>
      </c>
    </row>
    <row r="368" spans="1:5" ht="13.5" customHeight="1">
      <c r="A368" s="7">
        <f t="shared" si="15"/>
        <v>347</v>
      </c>
      <c r="B368" s="4" t="s">
        <v>48</v>
      </c>
      <c r="C368" s="4">
        <v>19304590</v>
      </c>
      <c r="D368" s="38" t="s">
        <v>71</v>
      </c>
      <c r="E368" s="11" t="s">
        <v>3</v>
      </c>
    </row>
    <row r="369" spans="1:5" ht="13.5" customHeight="1">
      <c r="A369" s="7">
        <f t="shared" si="15"/>
        <v>348</v>
      </c>
      <c r="B369" s="4" t="s">
        <v>48</v>
      </c>
      <c r="C369" s="4">
        <v>19304595</v>
      </c>
      <c r="D369" s="38" t="s">
        <v>72</v>
      </c>
      <c r="E369" s="11" t="s">
        <v>3</v>
      </c>
    </row>
    <row r="370" spans="1:5" ht="13.5" customHeight="1">
      <c r="A370" s="7">
        <f t="shared" si="15"/>
        <v>349</v>
      </c>
      <c r="B370" s="4" t="s">
        <v>48</v>
      </c>
      <c r="C370" s="4">
        <v>19304600</v>
      </c>
      <c r="D370" s="38" t="s">
        <v>73</v>
      </c>
      <c r="E370" s="11" t="s">
        <v>3</v>
      </c>
    </row>
    <row r="371" spans="1:5" ht="13.5" customHeight="1">
      <c r="A371" s="7">
        <f t="shared" si="15"/>
        <v>350</v>
      </c>
      <c r="B371" s="4" t="s">
        <v>48</v>
      </c>
      <c r="C371" s="4">
        <v>19304608</v>
      </c>
      <c r="D371" s="38" t="s">
        <v>74</v>
      </c>
      <c r="E371" s="11" t="s">
        <v>3</v>
      </c>
    </row>
    <row r="372" spans="1:5" ht="13.5" customHeight="1">
      <c r="A372" s="7">
        <f t="shared" si="15"/>
        <v>351</v>
      </c>
      <c r="B372" s="4" t="s">
        <v>48</v>
      </c>
      <c r="C372" s="4">
        <v>19501390</v>
      </c>
      <c r="D372" s="38" t="s">
        <v>75</v>
      </c>
      <c r="E372" s="11" t="s">
        <v>3</v>
      </c>
    </row>
    <row r="373" spans="1:5" ht="13.5" customHeight="1">
      <c r="A373" s="7">
        <f t="shared" si="15"/>
        <v>352</v>
      </c>
      <c r="B373" s="4" t="s">
        <v>48</v>
      </c>
      <c r="C373" s="4">
        <v>19304601</v>
      </c>
      <c r="D373" s="38" t="s">
        <v>76</v>
      </c>
      <c r="E373" s="11" t="s">
        <v>3</v>
      </c>
    </row>
    <row r="374" spans="1:5" ht="13.5" customHeight="1">
      <c r="A374" s="7">
        <f t="shared" si="15"/>
        <v>353</v>
      </c>
      <c r="B374" s="4" t="s">
        <v>48</v>
      </c>
      <c r="C374" s="4">
        <v>19304585</v>
      </c>
      <c r="D374" s="38" t="s">
        <v>77</v>
      </c>
      <c r="E374" s="11" t="s">
        <v>3</v>
      </c>
    </row>
    <row r="375" spans="1:5" ht="13.5" customHeight="1">
      <c r="A375" s="7">
        <f t="shared" si="15"/>
        <v>354</v>
      </c>
      <c r="B375" s="4" t="s">
        <v>48</v>
      </c>
      <c r="C375" s="4">
        <v>19304584</v>
      </c>
      <c r="D375" s="38" t="s">
        <v>78</v>
      </c>
      <c r="E375" s="11" t="s">
        <v>3</v>
      </c>
    </row>
    <row r="376" spans="1:5" ht="13.5" customHeight="1">
      <c r="A376" s="7">
        <f t="shared" si="15"/>
        <v>355</v>
      </c>
      <c r="B376" s="4" t="s">
        <v>48</v>
      </c>
      <c r="C376" s="4">
        <v>19304609</v>
      </c>
      <c r="D376" s="38" t="s">
        <v>79</v>
      </c>
      <c r="E376" s="11" t="s">
        <v>3</v>
      </c>
    </row>
    <row r="377" spans="1:5" ht="13.5" customHeight="1">
      <c r="A377" s="7">
        <f t="shared" si="15"/>
        <v>356</v>
      </c>
      <c r="B377" s="4" t="s">
        <v>48</v>
      </c>
      <c r="C377" s="4">
        <v>19501387</v>
      </c>
      <c r="D377" s="38" t="s">
        <v>80</v>
      </c>
      <c r="E377" s="11" t="s">
        <v>3</v>
      </c>
    </row>
    <row r="378" spans="1:5" ht="13.5" customHeight="1">
      <c r="A378" s="7">
        <f t="shared" si="15"/>
        <v>357</v>
      </c>
      <c r="B378" s="4" t="s">
        <v>48</v>
      </c>
      <c r="C378" s="4">
        <v>19501379</v>
      </c>
      <c r="D378" s="38" t="s">
        <v>81</v>
      </c>
      <c r="E378" s="11" t="s">
        <v>3</v>
      </c>
    </row>
    <row r="379" spans="1:5" ht="13.5" customHeight="1">
      <c r="A379" s="7">
        <f t="shared" si="15"/>
        <v>358</v>
      </c>
      <c r="B379" s="4" t="s">
        <v>48</v>
      </c>
      <c r="C379" s="4">
        <v>19501380</v>
      </c>
      <c r="D379" s="38" t="s">
        <v>82</v>
      </c>
      <c r="E379" s="11" t="s">
        <v>3</v>
      </c>
    </row>
    <row r="380" spans="1:5" ht="13.5" customHeight="1">
      <c r="A380" s="7">
        <f t="shared" si="15"/>
        <v>359</v>
      </c>
      <c r="B380" s="4" t="s">
        <v>48</v>
      </c>
      <c r="C380" s="4">
        <v>19304602</v>
      </c>
      <c r="D380" s="38" t="s">
        <v>83</v>
      </c>
      <c r="E380" s="11" t="s">
        <v>3</v>
      </c>
    </row>
    <row r="381" spans="1:5" ht="13.5" customHeight="1">
      <c r="A381" s="7">
        <f t="shared" si="15"/>
        <v>360</v>
      </c>
      <c r="B381" s="4" t="s">
        <v>48</v>
      </c>
      <c r="C381" s="4">
        <v>19501373</v>
      </c>
      <c r="D381" s="38" t="s">
        <v>84</v>
      </c>
      <c r="E381" s="11" t="s">
        <v>3</v>
      </c>
    </row>
    <row r="382" spans="1:5" ht="13.5" customHeight="1">
      <c r="A382" s="7">
        <f t="shared" si="15"/>
        <v>361</v>
      </c>
      <c r="B382" s="4" t="s">
        <v>48</v>
      </c>
      <c r="C382" s="4">
        <v>19304607</v>
      </c>
      <c r="D382" s="38" t="s">
        <v>85</v>
      </c>
      <c r="E382" s="11" t="s">
        <v>3</v>
      </c>
    </row>
    <row r="383" spans="1:5" ht="13.5" customHeight="1">
      <c r="A383" s="7">
        <f t="shared" si="15"/>
        <v>362</v>
      </c>
      <c r="B383" s="4" t="s">
        <v>48</v>
      </c>
      <c r="C383" s="4">
        <v>19501372</v>
      </c>
      <c r="D383" s="38" t="s">
        <v>86</v>
      </c>
      <c r="E383" s="11" t="s">
        <v>3</v>
      </c>
    </row>
    <row r="384" spans="1:5" ht="13.5" customHeight="1">
      <c r="A384" s="7">
        <f t="shared" si="15"/>
        <v>363</v>
      </c>
      <c r="B384" s="4" t="s">
        <v>48</v>
      </c>
      <c r="C384" s="4">
        <v>19304610</v>
      </c>
      <c r="D384" s="38" t="s">
        <v>87</v>
      </c>
      <c r="E384" s="11" t="s">
        <v>3</v>
      </c>
    </row>
    <row r="385" spans="1:5" ht="13.5" customHeight="1">
      <c r="A385" s="7">
        <f t="shared" si="15"/>
        <v>364</v>
      </c>
      <c r="B385" s="4" t="s">
        <v>48</v>
      </c>
      <c r="C385" s="4">
        <v>19304599</v>
      </c>
      <c r="D385" s="38" t="s">
        <v>88</v>
      </c>
      <c r="E385" s="11" t="s">
        <v>3</v>
      </c>
    </row>
    <row r="386" spans="1:5" ht="13.5" customHeight="1">
      <c r="A386" s="7">
        <f t="shared" si="15"/>
        <v>365</v>
      </c>
      <c r="B386" s="4" t="s">
        <v>48</v>
      </c>
      <c r="C386" s="4">
        <v>19304592</v>
      </c>
      <c r="D386" s="38" t="s">
        <v>89</v>
      </c>
      <c r="E386" s="11" t="s">
        <v>3</v>
      </c>
    </row>
    <row r="387" spans="1:5" ht="13.5" customHeight="1">
      <c r="A387" s="7">
        <f t="shared" si="15"/>
        <v>366</v>
      </c>
      <c r="B387" s="4" t="s">
        <v>48</v>
      </c>
      <c r="C387" s="4">
        <v>19304586</v>
      </c>
      <c r="D387" s="38" t="s">
        <v>90</v>
      </c>
      <c r="E387" s="11" t="s">
        <v>3</v>
      </c>
    </row>
    <row r="388" spans="1:5" ht="13.5" customHeight="1">
      <c r="A388" s="7">
        <f t="shared" si="15"/>
        <v>367</v>
      </c>
      <c r="B388" s="4" t="s">
        <v>48</v>
      </c>
      <c r="C388" s="4">
        <v>19501374</v>
      </c>
      <c r="D388" s="38" t="s">
        <v>91</v>
      </c>
      <c r="E388" s="11" t="s">
        <v>3</v>
      </c>
    </row>
    <row r="389" spans="1:5" ht="13.5" customHeight="1">
      <c r="A389" s="7">
        <f t="shared" si="15"/>
        <v>368</v>
      </c>
      <c r="B389" s="4" t="s">
        <v>48</v>
      </c>
      <c r="C389" s="4">
        <v>19304593</v>
      </c>
      <c r="D389" s="38" t="s">
        <v>92</v>
      </c>
      <c r="E389" s="11" t="s">
        <v>3</v>
      </c>
    </row>
    <row r="390" spans="1:5" ht="13.5" customHeight="1">
      <c r="A390" s="7">
        <f t="shared" si="15"/>
        <v>369</v>
      </c>
      <c r="B390" s="4" t="s">
        <v>48</v>
      </c>
      <c r="C390" s="4">
        <v>19304587</v>
      </c>
      <c r="D390" s="38" t="s">
        <v>93</v>
      </c>
      <c r="E390" s="11" t="s">
        <v>3</v>
      </c>
    </row>
    <row r="391" spans="1:5" ht="13.5" customHeight="1">
      <c r="A391" s="7">
        <f t="shared" si="15"/>
        <v>370</v>
      </c>
      <c r="B391" s="4" t="s">
        <v>48</v>
      </c>
      <c r="C391" s="4">
        <v>19304606</v>
      </c>
      <c r="D391" s="38" t="s">
        <v>94</v>
      </c>
      <c r="E391" s="11" t="s">
        <v>3</v>
      </c>
    </row>
    <row r="392" spans="1:5" ht="13.5" customHeight="1">
      <c r="A392" s="7">
        <f t="shared" si="15"/>
        <v>371</v>
      </c>
      <c r="B392" s="4" t="s">
        <v>48</v>
      </c>
      <c r="C392" s="4">
        <v>19501378</v>
      </c>
      <c r="D392" s="38" t="s">
        <v>95</v>
      </c>
      <c r="E392" s="11" t="s">
        <v>3</v>
      </c>
    </row>
    <row r="393" spans="1:5" ht="13.5" customHeight="1">
      <c r="A393" s="7">
        <f t="shared" si="15"/>
        <v>372</v>
      </c>
      <c r="B393" s="4" t="s">
        <v>48</v>
      </c>
      <c r="C393" s="4">
        <v>19304612</v>
      </c>
      <c r="D393" s="38" t="s">
        <v>96</v>
      </c>
      <c r="E393" s="11" t="s">
        <v>3</v>
      </c>
    </row>
    <row r="394" spans="1:5" ht="13.5" customHeight="1">
      <c r="A394" s="7">
        <f t="shared" si="15"/>
        <v>373</v>
      </c>
      <c r="B394" s="4" t="s">
        <v>48</v>
      </c>
      <c r="C394" s="4">
        <v>19304583</v>
      </c>
      <c r="D394" s="38" t="s">
        <v>97</v>
      </c>
      <c r="E394" s="11" t="s">
        <v>3</v>
      </c>
    </row>
    <row r="395" spans="1:5" ht="13.5" customHeight="1">
      <c r="A395" s="7">
        <f t="shared" si="15"/>
        <v>374</v>
      </c>
      <c r="B395" s="4" t="s">
        <v>48</v>
      </c>
      <c r="C395" s="4">
        <v>19304611</v>
      </c>
      <c r="D395" s="38" t="s">
        <v>98</v>
      </c>
      <c r="E395" s="11" t="s">
        <v>3</v>
      </c>
    </row>
    <row r="396" spans="1:5" ht="13.5" customHeight="1">
      <c r="A396" s="7">
        <f t="shared" si="15"/>
        <v>375</v>
      </c>
      <c r="B396" s="4" t="s">
        <v>48</v>
      </c>
      <c r="C396" s="4">
        <v>19501376</v>
      </c>
      <c r="D396" s="38" t="s">
        <v>99</v>
      </c>
      <c r="E396" s="11" t="s">
        <v>3</v>
      </c>
    </row>
    <row r="397" spans="1:5" ht="13.5" customHeight="1">
      <c r="A397" s="7">
        <f t="shared" si="15"/>
        <v>376</v>
      </c>
      <c r="B397" s="4" t="s">
        <v>100</v>
      </c>
      <c r="C397" s="4">
        <v>19510531</v>
      </c>
      <c r="D397" s="38" t="s">
        <v>101</v>
      </c>
      <c r="E397" s="11" t="s">
        <v>3</v>
      </c>
    </row>
    <row r="398" spans="1:5" ht="13.5" customHeight="1">
      <c r="A398" s="7">
        <f t="shared" si="15"/>
        <v>377</v>
      </c>
      <c r="B398" s="4" t="s">
        <v>102</v>
      </c>
      <c r="C398" s="4">
        <v>19510540</v>
      </c>
      <c r="D398" s="38" t="s">
        <v>103</v>
      </c>
      <c r="E398" s="11" t="s">
        <v>3</v>
      </c>
    </row>
    <row r="399" spans="1:5" ht="13.5" customHeight="1">
      <c r="A399" s="7">
        <f t="shared" si="15"/>
        <v>378</v>
      </c>
      <c r="B399" s="4" t="s">
        <v>104</v>
      </c>
      <c r="C399" s="4">
        <v>19510541</v>
      </c>
      <c r="D399" s="38" t="s">
        <v>105</v>
      </c>
      <c r="E399" s="11" t="s">
        <v>3</v>
      </c>
    </row>
    <row r="400" spans="1:5" ht="13.5" customHeight="1">
      <c r="A400" s="7">
        <f t="shared" ref="A400:A463" si="16">ROW()-21</f>
        <v>379</v>
      </c>
      <c r="B400" s="4" t="s">
        <v>106</v>
      </c>
      <c r="C400" s="4">
        <v>19510542</v>
      </c>
      <c r="D400" s="38" t="s">
        <v>107</v>
      </c>
      <c r="E400" s="11" t="s">
        <v>3</v>
      </c>
    </row>
    <row r="401" spans="1:5" ht="13.5" customHeight="1">
      <c r="A401" s="7">
        <f t="shared" si="16"/>
        <v>380</v>
      </c>
      <c r="B401" s="4" t="s">
        <v>108</v>
      </c>
      <c r="C401" s="4">
        <v>19510543</v>
      </c>
      <c r="D401" s="38" t="s">
        <v>109</v>
      </c>
      <c r="E401" s="11" t="s">
        <v>3</v>
      </c>
    </row>
    <row r="402" spans="1:5" ht="13.5" customHeight="1">
      <c r="A402" s="7">
        <f t="shared" si="16"/>
        <v>381</v>
      </c>
      <c r="B402" s="4" t="s">
        <v>110</v>
      </c>
      <c r="C402" s="4">
        <v>19510544</v>
      </c>
      <c r="D402" s="38" t="s">
        <v>111</v>
      </c>
      <c r="E402" s="11" t="s">
        <v>3</v>
      </c>
    </row>
    <row r="403" spans="1:5" ht="13.5" customHeight="1">
      <c r="A403" s="7">
        <f t="shared" si="16"/>
        <v>382</v>
      </c>
      <c r="B403" s="4" t="s">
        <v>112</v>
      </c>
      <c r="C403" s="4">
        <v>19510545</v>
      </c>
      <c r="D403" s="38" t="s">
        <v>113</v>
      </c>
      <c r="E403" s="11" t="s">
        <v>3</v>
      </c>
    </row>
    <row r="404" spans="1:5" ht="13.5" customHeight="1">
      <c r="A404" s="7">
        <f t="shared" si="16"/>
        <v>383</v>
      </c>
      <c r="B404" s="4" t="s">
        <v>114</v>
      </c>
      <c r="C404" s="4">
        <v>19510546</v>
      </c>
      <c r="D404" s="38" t="s">
        <v>115</v>
      </c>
      <c r="E404" s="11" t="s">
        <v>3</v>
      </c>
    </row>
    <row r="405" spans="1:5" ht="13.5" customHeight="1">
      <c r="A405" s="7">
        <f t="shared" si="16"/>
        <v>384</v>
      </c>
      <c r="B405" s="4" t="s">
        <v>116</v>
      </c>
      <c r="C405" s="4">
        <v>19510547</v>
      </c>
      <c r="D405" s="38" t="s">
        <v>117</v>
      </c>
      <c r="E405" s="11" t="s">
        <v>3</v>
      </c>
    </row>
    <row r="406" spans="1:5" ht="13.5" customHeight="1">
      <c r="A406" s="7">
        <f t="shared" si="16"/>
        <v>385</v>
      </c>
      <c r="B406" s="4" t="s">
        <v>118</v>
      </c>
      <c r="C406" s="4">
        <v>19510548</v>
      </c>
      <c r="D406" s="38" t="s">
        <v>119</v>
      </c>
      <c r="E406" s="11" t="s">
        <v>3</v>
      </c>
    </row>
    <row r="407" spans="1:5" ht="13.5" customHeight="1">
      <c r="A407" s="7">
        <f t="shared" si="16"/>
        <v>386</v>
      </c>
      <c r="B407" s="4" t="s">
        <v>120</v>
      </c>
      <c r="C407" s="4">
        <v>19510549</v>
      </c>
      <c r="D407" s="38" t="s">
        <v>121</v>
      </c>
      <c r="E407" s="11" t="s">
        <v>3</v>
      </c>
    </row>
    <row r="408" spans="1:5" ht="13.5" customHeight="1">
      <c r="A408" s="7">
        <f t="shared" si="16"/>
        <v>387</v>
      </c>
      <c r="B408" s="4" t="s">
        <v>122</v>
      </c>
      <c r="C408" s="4">
        <v>19510532</v>
      </c>
      <c r="D408" s="38" t="s">
        <v>123</v>
      </c>
      <c r="E408" s="11" t="s">
        <v>3</v>
      </c>
    </row>
    <row r="409" spans="1:5" ht="13.5" customHeight="1">
      <c r="A409" s="7">
        <f t="shared" si="16"/>
        <v>388</v>
      </c>
      <c r="B409" s="4" t="s">
        <v>124</v>
      </c>
      <c r="C409" s="4">
        <v>19510550</v>
      </c>
      <c r="D409" s="38" t="s">
        <v>125</v>
      </c>
      <c r="E409" s="11" t="s">
        <v>3</v>
      </c>
    </row>
    <row r="410" spans="1:5" ht="13.5" customHeight="1">
      <c r="A410" s="7">
        <f t="shared" si="16"/>
        <v>389</v>
      </c>
      <c r="B410" s="4" t="s">
        <v>126</v>
      </c>
      <c r="C410" s="4">
        <v>19510551</v>
      </c>
      <c r="D410" s="38" t="s">
        <v>127</v>
      </c>
      <c r="E410" s="11" t="s">
        <v>3</v>
      </c>
    </row>
    <row r="411" spans="1:5" ht="13.5" customHeight="1">
      <c r="A411" s="7">
        <f t="shared" si="16"/>
        <v>390</v>
      </c>
      <c r="B411" s="4" t="s">
        <v>128</v>
      </c>
      <c r="C411" s="4">
        <v>19510552</v>
      </c>
      <c r="D411" s="38" t="s">
        <v>129</v>
      </c>
      <c r="E411" s="11" t="s">
        <v>3</v>
      </c>
    </row>
    <row r="412" spans="1:5" ht="13.5" customHeight="1">
      <c r="A412" s="7">
        <f t="shared" si="16"/>
        <v>391</v>
      </c>
      <c r="B412" s="4" t="s">
        <v>130</v>
      </c>
      <c r="C412" s="4">
        <v>19510553</v>
      </c>
      <c r="D412" s="38" t="s">
        <v>131</v>
      </c>
      <c r="E412" s="11" t="s">
        <v>3</v>
      </c>
    </row>
    <row r="413" spans="1:5" ht="13.5" customHeight="1">
      <c r="A413" s="7">
        <f t="shared" si="16"/>
        <v>392</v>
      </c>
      <c r="B413" s="4" t="s">
        <v>132</v>
      </c>
      <c r="C413" s="4">
        <v>19510554</v>
      </c>
      <c r="D413" s="38" t="s">
        <v>133</v>
      </c>
      <c r="E413" s="11" t="s">
        <v>3</v>
      </c>
    </row>
    <row r="414" spans="1:5" ht="13.5" customHeight="1">
      <c r="A414" s="7">
        <f t="shared" si="16"/>
        <v>393</v>
      </c>
      <c r="B414" s="4" t="s">
        <v>134</v>
      </c>
      <c r="C414" s="4">
        <v>19510533</v>
      </c>
      <c r="D414" s="38" t="s">
        <v>135</v>
      </c>
      <c r="E414" s="11" t="s">
        <v>3</v>
      </c>
    </row>
    <row r="415" spans="1:5" ht="13.5" customHeight="1">
      <c r="A415" s="7">
        <f t="shared" si="16"/>
        <v>394</v>
      </c>
      <c r="B415" s="4" t="s">
        <v>136</v>
      </c>
      <c r="C415" s="4">
        <v>19510534</v>
      </c>
      <c r="D415" s="38" t="s">
        <v>137</v>
      </c>
      <c r="E415" s="11" t="s">
        <v>3</v>
      </c>
    </row>
    <row r="416" spans="1:5" ht="13.5" customHeight="1">
      <c r="A416" s="7">
        <f t="shared" si="16"/>
        <v>395</v>
      </c>
      <c r="B416" s="4" t="s">
        <v>138</v>
      </c>
      <c r="C416" s="4">
        <v>19510535</v>
      </c>
      <c r="D416" s="38" t="s">
        <v>139</v>
      </c>
      <c r="E416" s="11" t="s">
        <v>3</v>
      </c>
    </row>
    <row r="417" spans="1:5" ht="13.5" customHeight="1">
      <c r="A417" s="7">
        <f t="shared" si="16"/>
        <v>396</v>
      </c>
      <c r="B417" s="4" t="s">
        <v>140</v>
      </c>
      <c r="C417" s="4">
        <v>19510536</v>
      </c>
      <c r="D417" s="38" t="s">
        <v>141</v>
      </c>
      <c r="E417" s="11" t="s">
        <v>3</v>
      </c>
    </row>
    <row r="418" spans="1:5" ht="13.5" customHeight="1">
      <c r="A418" s="7">
        <f t="shared" si="16"/>
        <v>397</v>
      </c>
      <c r="B418" s="4" t="s">
        <v>142</v>
      </c>
      <c r="C418" s="4">
        <v>19510537</v>
      </c>
      <c r="D418" s="38" t="s">
        <v>143</v>
      </c>
      <c r="E418" s="11" t="s">
        <v>3</v>
      </c>
    </row>
    <row r="419" spans="1:5" ht="13.5" customHeight="1">
      <c r="A419" s="7">
        <f t="shared" si="16"/>
        <v>398</v>
      </c>
      <c r="B419" s="4" t="s">
        <v>144</v>
      </c>
      <c r="C419" s="4">
        <v>19510538</v>
      </c>
      <c r="D419" s="38" t="s">
        <v>145</v>
      </c>
      <c r="E419" s="11" t="s">
        <v>3</v>
      </c>
    </row>
    <row r="420" spans="1:5" ht="13.5" customHeight="1">
      <c r="A420" s="7">
        <f t="shared" si="16"/>
        <v>399</v>
      </c>
      <c r="B420" s="4" t="s">
        <v>146</v>
      </c>
      <c r="C420" s="4">
        <v>19510539</v>
      </c>
      <c r="D420" s="38" t="s">
        <v>147</v>
      </c>
      <c r="E420" s="11" t="s">
        <v>3</v>
      </c>
    </row>
    <row r="421" spans="1:5" ht="13.5" customHeight="1">
      <c r="A421" s="7">
        <f t="shared" si="16"/>
        <v>400</v>
      </c>
      <c r="B421" s="3" t="s">
        <v>1749</v>
      </c>
      <c r="C421" s="3" t="s">
        <v>1748</v>
      </c>
      <c r="D421" s="36" t="s">
        <v>1750</v>
      </c>
      <c r="E421" s="8" t="s">
        <v>993</v>
      </c>
    </row>
    <row r="422" spans="1:5" ht="13.5" customHeight="1">
      <c r="A422" s="7">
        <f t="shared" si="16"/>
        <v>401</v>
      </c>
      <c r="B422" s="3" t="s">
        <v>1752</v>
      </c>
      <c r="C422" s="3" t="s">
        <v>1751</v>
      </c>
      <c r="D422" s="36" t="s">
        <v>1753</v>
      </c>
      <c r="E422" s="8" t="s">
        <v>993</v>
      </c>
    </row>
    <row r="423" spans="1:5" ht="13.5" customHeight="1">
      <c r="A423" s="7">
        <f t="shared" si="16"/>
        <v>402</v>
      </c>
      <c r="B423" s="3" t="s">
        <v>1755</v>
      </c>
      <c r="C423" s="3" t="s">
        <v>1754</v>
      </c>
      <c r="D423" s="36" t="s">
        <v>1756</v>
      </c>
      <c r="E423" s="8" t="s">
        <v>993</v>
      </c>
    </row>
    <row r="424" spans="1:5" ht="13.5" customHeight="1">
      <c r="A424" s="7">
        <f t="shared" si="16"/>
        <v>403</v>
      </c>
      <c r="B424" s="3" t="s">
        <v>1758</v>
      </c>
      <c r="C424" s="3" t="s">
        <v>1757</v>
      </c>
      <c r="D424" s="36" t="s">
        <v>1759</v>
      </c>
      <c r="E424" s="8" t="s">
        <v>993</v>
      </c>
    </row>
    <row r="425" spans="1:5" ht="13.5" customHeight="1">
      <c r="A425" s="7">
        <f t="shared" si="16"/>
        <v>404</v>
      </c>
      <c r="B425" s="3" t="s">
        <v>1761</v>
      </c>
      <c r="C425" s="3" t="s">
        <v>1760</v>
      </c>
      <c r="D425" s="36" t="s">
        <v>1762</v>
      </c>
      <c r="E425" s="8" t="s">
        <v>993</v>
      </c>
    </row>
    <row r="426" spans="1:5" ht="13.5" customHeight="1">
      <c r="A426" s="7">
        <f t="shared" si="16"/>
        <v>405</v>
      </c>
      <c r="B426" s="3" t="s">
        <v>1761</v>
      </c>
      <c r="C426" s="3" t="s">
        <v>1763</v>
      </c>
      <c r="D426" s="36" t="s">
        <v>1764</v>
      </c>
      <c r="E426" s="8" t="s">
        <v>993</v>
      </c>
    </row>
    <row r="427" spans="1:5" ht="13.5" customHeight="1">
      <c r="A427" s="7">
        <f t="shared" si="16"/>
        <v>406</v>
      </c>
      <c r="B427" s="3" t="s">
        <v>1761</v>
      </c>
      <c r="C427" s="3" t="s">
        <v>1765</v>
      </c>
      <c r="D427" s="36" t="s">
        <v>1766</v>
      </c>
      <c r="E427" s="8" t="s">
        <v>993</v>
      </c>
    </row>
    <row r="428" spans="1:5" ht="13.5" customHeight="1">
      <c r="A428" s="7">
        <f t="shared" si="16"/>
        <v>407</v>
      </c>
      <c r="B428" s="3" t="s">
        <v>1761</v>
      </c>
      <c r="C428" s="3" t="s">
        <v>1767</v>
      </c>
      <c r="D428" s="36" t="s">
        <v>1768</v>
      </c>
      <c r="E428" s="8" t="s">
        <v>993</v>
      </c>
    </row>
    <row r="429" spans="1:5" ht="13.5" customHeight="1">
      <c r="A429" s="7">
        <f t="shared" si="16"/>
        <v>408</v>
      </c>
      <c r="B429" s="3" t="s">
        <v>1761</v>
      </c>
      <c r="C429" s="3" t="s">
        <v>1769</v>
      </c>
      <c r="D429" s="36" t="s">
        <v>1770</v>
      </c>
      <c r="E429" s="8" t="s">
        <v>993</v>
      </c>
    </row>
    <row r="430" spans="1:5" ht="13.5" customHeight="1">
      <c r="A430" s="7">
        <f t="shared" si="16"/>
        <v>409</v>
      </c>
      <c r="B430" s="3" t="s">
        <v>1761</v>
      </c>
      <c r="C430" s="3" t="s">
        <v>1771</v>
      </c>
      <c r="D430" s="36" t="s">
        <v>1772</v>
      </c>
      <c r="E430" s="8" t="s">
        <v>993</v>
      </c>
    </row>
    <row r="431" spans="1:5" ht="13.5" customHeight="1">
      <c r="A431" s="7">
        <f t="shared" si="16"/>
        <v>410</v>
      </c>
      <c r="B431" s="3" t="s">
        <v>1761</v>
      </c>
      <c r="C431" s="3" t="s">
        <v>1773</v>
      </c>
      <c r="D431" s="36" t="s">
        <v>1774</v>
      </c>
      <c r="E431" s="8" t="s">
        <v>993</v>
      </c>
    </row>
    <row r="432" spans="1:5" ht="13.5" customHeight="1">
      <c r="A432" s="7">
        <f t="shared" si="16"/>
        <v>411</v>
      </c>
      <c r="B432" s="3" t="s">
        <v>1761</v>
      </c>
      <c r="C432" s="3" t="s">
        <v>1775</v>
      </c>
      <c r="D432" s="36" t="s">
        <v>1776</v>
      </c>
      <c r="E432" s="8" t="s">
        <v>993</v>
      </c>
    </row>
    <row r="433" spans="1:5" ht="13.5" customHeight="1">
      <c r="A433" s="7">
        <f t="shared" si="16"/>
        <v>412</v>
      </c>
      <c r="B433" s="3" t="s">
        <v>1761</v>
      </c>
      <c r="C433" s="3" t="s">
        <v>1777</v>
      </c>
      <c r="D433" s="36" t="s">
        <v>1778</v>
      </c>
      <c r="E433" s="8" t="s">
        <v>993</v>
      </c>
    </row>
    <row r="434" spans="1:5" ht="13.5" customHeight="1">
      <c r="A434" s="7">
        <f t="shared" si="16"/>
        <v>413</v>
      </c>
      <c r="B434" s="3" t="s">
        <v>1761</v>
      </c>
      <c r="C434" s="3" t="s">
        <v>1779</v>
      </c>
      <c r="D434" s="36" t="s">
        <v>1780</v>
      </c>
      <c r="E434" s="8" t="s">
        <v>993</v>
      </c>
    </row>
    <row r="435" spans="1:5" ht="13.5" customHeight="1">
      <c r="A435" s="7">
        <f t="shared" si="16"/>
        <v>414</v>
      </c>
      <c r="B435" s="3" t="s">
        <v>1761</v>
      </c>
      <c r="C435" s="3" t="s">
        <v>1781</v>
      </c>
      <c r="D435" s="36" t="s">
        <v>1782</v>
      </c>
      <c r="E435" s="8" t="s">
        <v>993</v>
      </c>
    </row>
    <row r="436" spans="1:5" ht="13.5" customHeight="1">
      <c r="A436" s="7">
        <f t="shared" si="16"/>
        <v>415</v>
      </c>
      <c r="B436" s="3" t="s">
        <v>1761</v>
      </c>
      <c r="C436" s="3" t="s">
        <v>1783</v>
      </c>
      <c r="D436" s="36" t="s">
        <v>1784</v>
      </c>
      <c r="E436" s="8" t="s">
        <v>993</v>
      </c>
    </row>
    <row r="437" spans="1:5" ht="13.5" customHeight="1">
      <c r="A437" s="7">
        <f t="shared" si="16"/>
        <v>416</v>
      </c>
      <c r="B437" s="3" t="s">
        <v>1761</v>
      </c>
      <c r="C437" s="3" t="s">
        <v>1785</v>
      </c>
      <c r="D437" s="36" t="s">
        <v>1786</v>
      </c>
      <c r="E437" s="8" t="s">
        <v>993</v>
      </c>
    </row>
    <row r="438" spans="1:5" ht="13.5" customHeight="1">
      <c r="A438" s="7">
        <f t="shared" si="16"/>
        <v>417</v>
      </c>
      <c r="B438" s="3" t="s">
        <v>1788</v>
      </c>
      <c r="C438" s="3" t="s">
        <v>1787</v>
      </c>
      <c r="D438" s="36" t="s">
        <v>1789</v>
      </c>
      <c r="E438" s="8" t="s">
        <v>993</v>
      </c>
    </row>
    <row r="439" spans="1:5" ht="13.5" customHeight="1">
      <c r="A439" s="7">
        <f t="shared" si="16"/>
        <v>418</v>
      </c>
      <c r="B439" s="3" t="s">
        <v>1791</v>
      </c>
      <c r="C439" s="3" t="s">
        <v>1790</v>
      </c>
      <c r="D439" s="36" t="s">
        <v>1792</v>
      </c>
      <c r="E439" s="8" t="s">
        <v>993</v>
      </c>
    </row>
    <row r="440" spans="1:5" ht="13.5" customHeight="1">
      <c r="A440" s="7">
        <f t="shared" si="16"/>
        <v>419</v>
      </c>
      <c r="B440" s="5" t="s">
        <v>7499</v>
      </c>
      <c r="C440" s="5" t="s">
        <v>7498</v>
      </c>
      <c r="D440" s="39" t="s">
        <v>7500</v>
      </c>
      <c r="E440" s="12" t="s">
        <v>7497</v>
      </c>
    </row>
    <row r="441" spans="1:5" ht="13.5" customHeight="1">
      <c r="A441" s="7">
        <f t="shared" si="16"/>
        <v>420</v>
      </c>
      <c r="B441" s="3" t="s">
        <v>1794</v>
      </c>
      <c r="C441" s="3" t="s">
        <v>1793</v>
      </c>
      <c r="D441" s="36" t="s">
        <v>1795</v>
      </c>
      <c r="E441" s="8" t="s">
        <v>993</v>
      </c>
    </row>
    <row r="442" spans="1:5" ht="13.5" customHeight="1">
      <c r="A442" s="7">
        <f t="shared" si="16"/>
        <v>421</v>
      </c>
      <c r="B442" s="4" t="s">
        <v>148</v>
      </c>
      <c r="C442" s="4">
        <v>19509793</v>
      </c>
      <c r="D442" s="38" t="s">
        <v>149</v>
      </c>
      <c r="E442" s="11" t="s">
        <v>3</v>
      </c>
    </row>
    <row r="443" spans="1:5" ht="13.5" customHeight="1">
      <c r="A443" s="7">
        <f t="shared" si="16"/>
        <v>422</v>
      </c>
      <c r="B443" s="4" t="s">
        <v>150</v>
      </c>
      <c r="C443" s="4">
        <v>19509802</v>
      </c>
      <c r="D443" s="38" t="s">
        <v>149</v>
      </c>
      <c r="E443" s="11" t="s">
        <v>3</v>
      </c>
    </row>
    <row r="444" spans="1:5" ht="13.5" customHeight="1">
      <c r="A444" s="7">
        <f t="shared" si="16"/>
        <v>423</v>
      </c>
      <c r="B444" s="4" t="s">
        <v>151</v>
      </c>
      <c r="C444" s="4">
        <v>19509803</v>
      </c>
      <c r="D444" s="38" t="s">
        <v>149</v>
      </c>
      <c r="E444" s="11" t="s">
        <v>3</v>
      </c>
    </row>
    <row r="445" spans="1:5" ht="13.5" customHeight="1">
      <c r="A445" s="7">
        <f t="shared" si="16"/>
        <v>424</v>
      </c>
      <c r="B445" s="4" t="s">
        <v>152</v>
      </c>
      <c r="C445" s="4">
        <v>19509804</v>
      </c>
      <c r="D445" s="38" t="s">
        <v>149</v>
      </c>
      <c r="E445" s="11" t="s">
        <v>3</v>
      </c>
    </row>
    <row r="446" spans="1:5" ht="13.5" customHeight="1">
      <c r="A446" s="7">
        <f t="shared" si="16"/>
        <v>425</v>
      </c>
      <c r="B446" s="4" t="s">
        <v>153</v>
      </c>
      <c r="C446" s="4">
        <v>19509805</v>
      </c>
      <c r="D446" s="38" t="s">
        <v>149</v>
      </c>
      <c r="E446" s="11" t="s">
        <v>3</v>
      </c>
    </row>
    <row r="447" spans="1:5" ht="13.5" customHeight="1">
      <c r="A447" s="7">
        <f t="shared" si="16"/>
        <v>426</v>
      </c>
      <c r="B447" s="4" t="s">
        <v>154</v>
      </c>
      <c r="C447" s="4">
        <v>19509806</v>
      </c>
      <c r="D447" s="38" t="s">
        <v>149</v>
      </c>
      <c r="E447" s="11" t="s">
        <v>3</v>
      </c>
    </row>
    <row r="448" spans="1:5" ht="13.5" customHeight="1">
      <c r="A448" s="7">
        <f t="shared" si="16"/>
        <v>427</v>
      </c>
      <c r="B448" s="4" t="s">
        <v>155</v>
      </c>
      <c r="C448" s="4">
        <v>19509807</v>
      </c>
      <c r="D448" s="38" t="s">
        <v>149</v>
      </c>
      <c r="E448" s="11" t="s">
        <v>3</v>
      </c>
    </row>
    <row r="449" spans="1:5" ht="13.5" customHeight="1">
      <c r="A449" s="7">
        <f t="shared" si="16"/>
        <v>428</v>
      </c>
      <c r="B449" s="4" t="s">
        <v>156</v>
      </c>
      <c r="C449" s="4">
        <v>19509808</v>
      </c>
      <c r="D449" s="38" t="s">
        <v>149</v>
      </c>
      <c r="E449" s="11" t="s">
        <v>3</v>
      </c>
    </row>
    <row r="450" spans="1:5" ht="13.5" customHeight="1">
      <c r="A450" s="7">
        <f t="shared" si="16"/>
        <v>429</v>
      </c>
      <c r="B450" s="4" t="s">
        <v>157</v>
      </c>
      <c r="C450" s="4">
        <v>19509809</v>
      </c>
      <c r="D450" s="38" t="s">
        <v>149</v>
      </c>
      <c r="E450" s="11" t="s">
        <v>3</v>
      </c>
    </row>
    <row r="451" spans="1:5" ht="13.5" customHeight="1">
      <c r="A451" s="7">
        <f t="shared" si="16"/>
        <v>430</v>
      </c>
      <c r="B451" s="4" t="s">
        <v>158</v>
      </c>
      <c r="C451" s="4">
        <v>19509810</v>
      </c>
      <c r="D451" s="38" t="s">
        <v>149</v>
      </c>
      <c r="E451" s="11" t="s">
        <v>3</v>
      </c>
    </row>
    <row r="452" spans="1:5" ht="13.5" customHeight="1">
      <c r="A452" s="7">
        <f t="shared" si="16"/>
        <v>431</v>
      </c>
      <c r="B452" s="4" t="s">
        <v>159</v>
      </c>
      <c r="C452" s="4">
        <v>19509811</v>
      </c>
      <c r="D452" s="38" t="s">
        <v>149</v>
      </c>
      <c r="E452" s="11" t="s">
        <v>3</v>
      </c>
    </row>
    <row r="453" spans="1:5" ht="13.5" customHeight="1">
      <c r="A453" s="7">
        <f t="shared" si="16"/>
        <v>432</v>
      </c>
      <c r="B453" s="4" t="s">
        <v>160</v>
      </c>
      <c r="C453" s="4">
        <v>19509794</v>
      </c>
      <c r="D453" s="38" t="s">
        <v>149</v>
      </c>
      <c r="E453" s="11" t="s">
        <v>3</v>
      </c>
    </row>
    <row r="454" spans="1:5" ht="13.5" customHeight="1">
      <c r="A454" s="7">
        <f t="shared" si="16"/>
        <v>433</v>
      </c>
      <c r="B454" s="4" t="s">
        <v>161</v>
      </c>
      <c r="C454" s="4">
        <v>19509812</v>
      </c>
      <c r="D454" s="38" t="s">
        <v>149</v>
      </c>
      <c r="E454" s="11" t="s">
        <v>3</v>
      </c>
    </row>
    <row r="455" spans="1:5" ht="13.5" customHeight="1">
      <c r="A455" s="7">
        <f t="shared" si="16"/>
        <v>434</v>
      </c>
      <c r="B455" s="4" t="s">
        <v>162</v>
      </c>
      <c r="C455" s="4">
        <v>19509795</v>
      </c>
      <c r="D455" s="38" t="s">
        <v>149</v>
      </c>
      <c r="E455" s="11" t="s">
        <v>3</v>
      </c>
    </row>
    <row r="456" spans="1:5" ht="13.5" customHeight="1">
      <c r="A456" s="7">
        <f t="shared" si="16"/>
        <v>435</v>
      </c>
      <c r="B456" s="4" t="s">
        <v>163</v>
      </c>
      <c r="C456" s="4">
        <v>19509796</v>
      </c>
      <c r="D456" s="38" t="s">
        <v>149</v>
      </c>
      <c r="E456" s="11" t="s">
        <v>3</v>
      </c>
    </row>
    <row r="457" spans="1:5" ht="13.5" customHeight="1">
      <c r="A457" s="7">
        <f t="shared" si="16"/>
        <v>436</v>
      </c>
      <c r="B457" s="4" t="s">
        <v>164</v>
      </c>
      <c r="C457" s="4">
        <v>19509797</v>
      </c>
      <c r="D457" s="38" t="s">
        <v>149</v>
      </c>
      <c r="E457" s="11" t="s">
        <v>3</v>
      </c>
    </row>
    <row r="458" spans="1:5" ht="13.5" customHeight="1">
      <c r="A458" s="7">
        <f t="shared" si="16"/>
        <v>437</v>
      </c>
      <c r="B458" s="4" t="s">
        <v>165</v>
      </c>
      <c r="C458" s="4">
        <v>19509798</v>
      </c>
      <c r="D458" s="38" t="s">
        <v>149</v>
      </c>
      <c r="E458" s="11" t="s">
        <v>3</v>
      </c>
    </row>
    <row r="459" spans="1:5" ht="13.5" customHeight="1">
      <c r="A459" s="7">
        <f t="shared" si="16"/>
        <v>438</v>
      </c>
      <c r="B459" s="4" t="s">
        <v>166</v>
      </c>
      <c r="C459" s="4">
        <v>19509799</v>
      </c>
      <c r="D459" s="38" t="s">
        <v>149</v>
      </c>
      <c r="E459" s="11" t="s">
        <v>3</v>
      </c>
    </row>
    <row r="460" spans="1:5" ht="13.5" customHeight="1">
      <c r="A460" s="7">
        <f t="shared" si="16"/>
        <v>439</v>
      </c>
      <c r="B460" s="4" t="s">
        <v>167</v>
      </c>
      <c r="C460" s="4">
        <v>19509800</v>
      </c>
      <c r="D460" s="38" t="s">
        <v>149</v>
      </c>
      <c r="E460" s="11" t="s">
        <v>3</v>
      </c>
    </row>
    <row r="461" spans="1:5" ht="13.5" customHeight="1">
      <c r="A461" s="7">
        <f t="shared" si="16"/>
        <v>440</v>
      </c>
      <c r="B461" s="4" t="s">
        <v>168</v>
      </c>
      <c r="C461" s="4">
        <v>19509801</v>
      </c>
      <c r="D461" s="38" t="s">
        <v>149</v>
      </c>
      <c r="E461" s="11" t="s">
        <v>3</v>
      </c>
    </row>
    <row r="462" spans="1:5" ht="13.5" customHeight="1">
      <c r="A462" s="7">
        <f t="shared" si="16"/>
        <v>441</v>
      </c>
      <c r="B462" s="4" t="s">
        <v>169</v>
      </c>
      <c r="C462" s="4">
        <v>19510715</v>
      </c>
      <c r="D462" s="38" t="s">
        <v>170</v>
      </c>
      <c r="E462" s="11" t="s">
        <v>3</v>
      </c>
    </row>
    <row r="463" spans="1:5" ht="13.5" customHeight="1">
      <c r="A463" s="7">
        <f t="shared" si="16"/>
        <v>442</v>
      </c>
      <c r="B463" s="3" t="s">
        <v>1797</v>
      </c>
      <c r="C463" s="3" t="s">
        <v>1796</v>
      </c>
      <c r="D463" s="36" t="s">
        <v>170</v>
      </c>
      <c r="E463" s="8" t="s">
        <v>993</v>
      </c>
    </row>
    <row r="464" spans="1:5" ht="13.5" customHeight="1">
      <c r="A464" s="7">
        <f t="shared" ref="A464:A527" si="17">ROW()-21</f>
        <v>443</v>
      </c>
      <c r="B464" s="4" t="s">
        <v>171</v>
      </c>
      <c r="C464" s="4">
        <v>19510724</v>
      </c>
      <c r="D464" s="38" t="s">
        <v>172</v>
      </c>
      <c r="E464" s="11" t="s">
        <v>3</v>
      </c>
    </row>
    <row r="465" spans="1:5" ht="13.5" customHeight="1">
      <c r="A465" s="7">
        <f t="shared" si="17"/>
        <v>444</v>
      </c>
      <c r="B465" s="3" t="s">
        <v>1799</v>
      </c>
      <c r="C465" s="3" t="s">
        <v>1798</v>
      </c>
      <c r="D465" s="36" t="s">
        <v>172</v>
      </c>
      <c r="E465" s="8" t="s">
        <v>993</v>
      </c>
    </row>
    <row r="466" spans="1:5" ht="13.5" customHeight="1">
      <c r="A466" s="7">
        <f t="shared" si="17"/>
        <v>445</v>
      </c>
      <c r="B466" s="4" t="s">
        <v>173</v>
      </c>
      <c r="C466" s="4">
        <v>19510725</v>
      </c>
      <c r="D466" s="38" t="s">
        <v>174</v>
      </c>
      <c r="E466" s="11" t="s">
        <v>3</v>
      </c>
    </row>
    <row r="467" spans="1:5" ht="13.5" customHeight="1">
      <c r="A467" s="7">
        <f t="shared" si="17"/>
        <v>446</v>
      </c>
      <c r="B467" s="3" t="s">
        <v>1801</v>
      </c>
      <c r="C467" s="3" t="s">
        <v>1800</v>
      </c>
      <c r="D467" s="36" t="s">
        <v>174</v>
      </c>
      <c r="E467" s="8" t="s">
        <v>993</v>
      </c>
    </row>
    <row r="468" spans="1:5" ht="13.5" customHeight="1">
      <c r="A468" s="7">
        <f t="shared" si="17"/>
        <v>447</v>
      </c>
      <c r="B468" s="4" t="s">
        <v>175</v>
      </c>
      <c r="C468" s="4">
        <v>19510726</v>
      </c>
      <c r="D468" s="38" t="s">
        <v>176</v>
      </c>
      <c r="E468" s="11" t="s">
        <v>3</v>
      </c>
    </row>
    <row r="469" spans="1:5" ht="13.5" customHeight="1">
      <c r="A469" s="7">
        <f t="shared" si="17"/>
        <v>448</v>
      </c>
      <c r="B469" s="3" t="s">
        <v>1803</v>
      </c>
      <c r="C469" s="3" t="s">
        <v>1802</v>
      </c>
      <c r="D469" s="36" t="s">
        <v>176</v>
      </c>
      <c r="E469" s="8" t="s">
        <v>993</v>
      </c>
    </row>
    <row r="470" spans="1:5" ht="13.5" customHeight="1">
      <c r="A470" s="7">
        <f t="shared" si="17"/>
        <v>449</v>
      </c>
      <c r="B470" s="4" t="s">
        <v>177</v>
      </c>
      <c r="C470" s="4">
        <v>19510727</v>
      </c>
      <c r="D470" s="38" t="s">
        <v>178</v>
      </c>
      <c r="E470" s="11" t="s">
        <v>3</v>
      </c>
    </row>
    <row r="471" spans="1:5" ht="13.5" customHeight="1">
      <c r="A471" s="7">
        <f t="shared" si="17"/>
        <v>450</v>
      </c>
      <c r="B471" s="3" t="s">
        <v>1805</v>
      </c>
      <c r="C471" s="3" t="s">
        <v>1804</v>
      </c>
      <c r="D471" s="36" t="s">
        <v>178</v>
      </c>
      <c r="E471" s="8" t="s">
        <v>993</v>
      </c>
    </row>
    <row r="472" spans="1:5" ht="13.5" customHeight="1">
      <c r="A472" s="7">
        <f t="shared" si="17"/>
        <v>451</v>
      </c>
      <c r="B472" s="4" t="s">
        <v>179</v>
      </c>
      <c r="C472" s="4">
        <v>19510728</v>
      </c>
      <c r="D472" s="38" t="s">
        <v>180</v>
      </c>
      <c r="E472" s="11" t="s">
        <v>3</v>
      </c>
    </row>
    <row r="473" spans="1:5" ht="13.5" customHeight="1">
      <c r="A473" s="7">
        <f t="shared" si="17"/>
        <v>452</v>
      </c>
      <c r="B473" s="3" t="s">
        <v>1807</v>
      </c>
      <c r="C473" s="3" t="s">
        <v>1806</v>
      </c>
      <c r="D473" s="36" t="s">
        <v>180</v>
      </c>
      <c r="E473" s="8" t="s">
        <v>993</v>
      </c>
    </row>
    <row r="474" spans="1:5" ht="13.5" customHeight="1">
      <c r="A474" s="7">
        <f t="shared" si="17"/>
        <v>453</v>
      </c>
      <c r="B474" s="4" t="s">
        <v>181</v>
      </c>
      <c r="C474" s="4">
        <v>19510729</v>
      </c>
      <c r="D474" s="38" t="s">
        <v>182</v>
      </c>
      <c r="E474" s="11" t="s">
        <v>3</v>
      </c>
    </row>
    <row r="475" spans="1:5" ht="13.5" customHeight="1">
      <c r="A475" s="7">
        <f t="shared" si="17"/>
        <v>454</v>
      </c>
      <c r="B475" s="3" t="s">
        <v>1809</v>
      </c>
      <c r="C475" s="3" t="s">
        <v>1808</v>
      </c>
      <c r="D475" s="36" t="s">
        <v>182</v>
      </c>
      <c r="E475" s="8" t="s">
        <v>993</v>
      </c>
    </row>
    <row r="476" spans="1:5" ht="13.5" customHeight="1">
      <c r="A476" s="7">
        <f t="shared" si="17"/>
        <v>455</v>
      </c>
      <c r="B476" s="4" t="s">
        <v>183</v>
      </c>
      <c r="C476" s="4">
        <v>19510730</v>
      </c>
      <c r="D476" s="38" t="s">
        <v>184</v>
      </c>
      <c r="E476" s="11" t="s">
        <v>3</v>
      </c>
    </row>
    <row r="477" spans="1:5" ht="13.5" customHeight="1">
      <c r="A477" s="7">
        <f t="shared" si="17"/>
        <v>456</v>
      </c>
      <c r="B477" s="3" t="s">
        <v>1811</v>
      </c>
      <c r="C477" s="3" t="s">
        <v>1810</v>
      </c>
      <c r="D477" s="36" t="s">
        <v>184</v>
      </c>
      <c r="E477" s="8" t="s">
        <v>993</v>
      </c>
    </row>
    <row r="478" spans="1:5" ht="13.5" customHeight="1">
      <c r="A478" s="7">
        <f t="shared" si="17"/>
        <v>457</v>
      </c>
      <c r="B478" s="4" t="s">
        <v>185</v>
      </c>
      <c r="C478" s="4">
        <v>19510731</v>
      </c>
      <c r="D478" s="38" t="s">
        <v>186</v>
      </c>
      <c r="E478" s="11" t="s">
        <v>3</v>
      </c>
    </row>
    <row r="479" spans="1:5" ht="13.5" customHeight="1">
      <c r="A479" s="7">
        <f t="shared" si="17"/>
        <v>458</v>
      </c>
      <c r="B479" s="3" t="s">
        <v>1813</v>
      </c>
      <c r="C479" s="3" t="s">
        <v>1812</v>
      </c>
      <c r="D479" s="36" t="s">
        <v>186</v>
      </c>
      <c r="E479" s="8" t="s">
        <v>993</v>
      </c>
    </row>
    <row r="480" spans="1:5" ht="13.5" customHeight="1">
      <c r="A480" s="7">
        <f t="shared" si="17"/>
        <v>459</v>
      </c>
      <c r="B480" s="4" t="s">
        <v>187</v>
      </c>
      <c r="C480" s="4">
        <v>19510732</v>
      </c>
      <c r="D480" s="38" t="s">
        <v>188</v>
      </c>
      <c r="E480" s="11" t="s">
        <v>3</v>
      </c>
    </row>
    <row r="481" spans="1:5" ht="13.5" customHeight="1">
      <c r="A481" s="7">
        <f t="shared" si="17"/>
        <v>460</v>
      </c>
      <c r="B481" s="3" t="s">
        <v>1815</v>
      </c>
      <c r="C481" s="3" t="s">
        <v>1814</v>
      </c>
      <c r="D481" s="36" t="s">
        <v>188</v>
      </c>
      <c r="E481" s="8" t="s">
        <v>993</v>
      </c>
    </row>
    <row r="482" spans="1:5" ht="13.5" customHeight="1">
      <c r="A482" s="7">
        <f t="shared" si="17"/>
        <v>461</v>
      </c>
      <c r="B482" s="4" t="s">
        <v>189</v>
      </c>
      <c r="C482" s="4">
        <v>19510733</v>
      </c>
      <c r="D482" s="38" t="s">
        <v>190</v>
      </c>
      <c r="E482" s="11" t="s">
        <v>3</v>
      </c>
    </row>
    <row r="483" spans="1:5" ht="13.5" customHeight="1">
      <c r="A483" s="7">
        <f t="shared" si="17"/>
        <v>462</v>
      </c>
      <c r="B483" s="3" t="s">
        <v>1817</v>
      </c>
      <c r="C483" s="3" t="s">
        <v>1816</v>
      </c>
      <c r="D483" s="36" t="s">
        <v>190</v>
      </c>
      <c r="E483" s="8" t="s">
        <v>993</v>
      </c>
    </row>
    <row r="484" spans="1:5" ht="13.5" customHeight="1">
      <c r="A484" s="7">
        <f t="shared" si="17"/>
        <v>463</v>
      </c>
      <c r="B484" s="4" t="s">
        <v>191</v>
      </c>
      <c r="C484" s="4">
        <v>19510716</v>
      </c>
      <c r="D484" s="38" t="s">
        <v>192</v>
      </c>
      <c r="E484" s="11" t="s">
        <v>3</v>
      </c>
    </row>
    <row r="485" spans="1:5" ht="13.5" customHeight="1">
      <c r="A485" s="7">
        <f t="shared" si="17"/>
        <v>464</v>
      </c>
      <c r="B485" s="3" t="s">
        <v>1819</v>
      </c>
      <c r="C485" s="3" t="s">
        <v>1818</v>
      </c>
      <c r="D485" s="36" t="s">
        <v>192</v>
      </c>
      <c r="E485" s="8" t="s">
        <v>993</v>
      </c>
    </row>
    <row r="486" spans="1:5" ht="13.5" customHeight="1">
      <c r="A486" s="7">
        <f t="shared" si="17"/>
        <v>465</v>
      </c>
      <c r="B486" s="4" t="s">
        <v>193</v>
      </c>
      <c r="C486" s="4">
        <v>19510734</v>
      </c>
      <c r="D486" s="38" t="s">
        <v>194</v>
      </c>
      <c r="E486" s="11" t="s">
        <v>3</v>
      </c>
    </row>
    <row r="487" spans="1:5" ht="13.5" customHeight="1">
      <c r="A487" s="7">
        <f t="shared" si="17"/>
        <v>466</v>
      </c>
      <c r="B487" s="3" t="s">
        <v>1821</v>
      </c>
      <c r="C487" s="3" t="s">
        <v>1820</v>
      </c>
      <c r="D487" s="36" t="s">
        <v>194</v>
      </c>
      <c r="E487" s="8" t="s">
        <v>993</v>
      </c>
    </row>
    <row r="488" spans="1:5" ht="13.5" customHeight="1">
      <c r="A488" s="7">
        <f t="shared" si="17"/>
        <v>467</v>
      </c>
      <c r="B488" s="4" t="s">
        <v>195</v>
      </c>
      <c r="C488" s="4">
        <v>19510735</v>
      </c>
      <c r="D488" s="38" t="s">
        <v>196</v>
      </c>
      <c r="E488" s="11" t="s">
        <v>3</v>
      </c>
    </row>
    <row r="489" spans="1:5" ht="13.5" customHeight="1">
      <c r="A489" s="7">
        <f t="shared" si="17"/>
        <v>468</v>
      </c>
      <c r="B489" s="3" t="s">
        <v>1823</v>
      </c>
      <c r="C489" s="3" t="s">
        <v>1822</v>
      </c>
      <c r="D489" s="36" t="s">
        <v>196</v>
      </c>
      <c r="E489" s="8" t="s">
        <v>993</v>
      </c>
    </row>
    <row r="490" spans="1:5" ht="13.5" customHeight="1">
      <c r="A490" s="7">
        <f t="shared" si="17"/>
        <v>469</v>
      </c>
      <c r="B490" s="4" t="s">
        <v>197</v>
      </c>
      <c r="C490" s="4">
        <v>19510736</v>
      </c>
      <c r="D490" s="38" t="s">
        <v>198</v>
      </c>
      <c r="E490" s="11" t="s">
        <v>3</v>
      </c>
    </row>
    <row r="491" spans="1:5" ht="13.5" customHeight="1">
      <c r="A491" s="7">
        <f t="shared" si="17"/>
        <v>470</v>
      </c>
      <c r="B491" s="3" t="s">
        <v>1825</v>
      </c>
      <c r="C491" s="3" t="s">
        <v>1824</v>
      </c>
      <c r="D491" s="36" t="s">
        <v>198</v>
      </c>
      <c r="E491" s="8" t="s">
        <v>993</v>
      </c>
    </row>
    <row r="492" spans="1:5" ht="13.5" customHeight="1">
      <c r="A492" s="7">
        <f t="shared" si="17"/>
        <v>471</v>
      </c>
      <c r="B492" s="4" t="s">
        <v>199</v>
      </c>
      <c r="C492" s="4">
        <v>19510737</v>
      </c>
      <c r="D492" s="38" t="s">
        <v>200</v>
      </c>
      <c r="E492" s="11" t="s">
        <v>3</v>
      </c>
    </row>
    <row r="493" spans="1:5" ht="13.5" customHeight="1">
      <c r="A493" s="7">
        <f t="shared" si="17"/>
        <v>472</v>
      </c>
      <c r="B493" s="3" t="s">
        <v>1827</v>
      </c>
      <c r="C493" s="3" t="s">
        <v>1826</v>
      </c>
      <c r="D493" s="36" t="s">
        <v>200</v>
      </c>
      <c r="E493" s="8" t="s">
        <v>993</v>
      </c>
    </row>
    <row r="494" spans="1:5" ht="13.5" customHeight="1">
      <c r="A494" s="7">
        <f t="shared" si="17"/>
        <v>473</v>
      </c>
      <c r="B494" s="4" t="s">
        <v>201</v>
      </c>
      <c r="C494" s="4">
        <v>19510738</v>
      </c>
      <c r="D494" s="38" t="s">
        <v>202</v>
      </c>
      <c r="E494" s="11" t="s">
        <v>3</v>
      </c>
    </row>
    <row r="495" spans="1:5" ht="13.5" customHeight="1">
      <c r="A495" s="7">
        <f t="shared" si="17"/>
        <v>474</v>
      </c>
      <c r="B495" s="3" t="s">
        <v>1829</v>
      </c>
      <c r="C495" s="3" t="s">
        <v>1828</v>
      </c>
      <c r="D495" s="36" t="s">
        <v>202</v>
      </c>
      <c r="E495" s="8" t="s">
        <v>993</v>
      </c>
    </row>
    <row r="496" spans="1:5" ht="13.5" customHeight="1">
      <c r="A496" s="7">
        <f t="shared" si="17"/>
        <v>475</v>
      </c>
      <c r="B496" s="4" t="s">
        <v>203</v>
      </c>
      <c r="C496" s="4">
        <v>19510739</v>
      </c>
      <c r="D496" s="38" t="s">
        <v>204</v>
      </c>
      <c r="E496" s="11" t="s">
        <v>3</v>
      </c>
    </row>
    <row r="497" spans="1:5" ht="13.5" customHeight="1">
      <c r="A497" s="7">
        <f t="shared" si="17"/>
        <v>476</v>
      </c>
      <c r="B497" s="3" t="s">
        <v>1831</v>
      </c>
      <c r="C497" s="3" t="s">
        <v>1830</v>
      </c>
      <c r="D497" s="36" t="s">
        <v>204</v>
      </c>
      <c r="E497" s="8" t="s">
        <v>993</v>
      </c>
    </row>
    <row r="498" spans="1:5" ht="13.5" customHeight="1">
      <c r="A498" s="7">
        <f t="shared" si="17"/>
        <v>477</v>
      </c>
      <c r="B498" s="4" t="s">
        <v>205</v>
      </c>
      <c r="C498" s="4">
        <v>19510740</v>
      </c>
      <c r="D498" s="38" t="s">
        <v>206</v>
      </c>
      <c r="E498" s="11" t="s">
        <v>3</v>
      </c>
    </row>
    <row r="499" spans="1:5" ht="13.5" customHeight="1">
      <c r="A499" s="7">
        <f t="shared" si="17"/>
        <v>478</v>
      </c>
      <c r="B499" s="3" t="s">
        <v>1833</v>
      </c>
      <c r="C499" s="3" t="s">
        <v>1832</v>
      </c>
      <c r="D499" s="36" t="s">
        <v>206</v>
      </c>
      <c r="E499" s="8" t="s">
        <v>993</v>
      </c>
    </row>
    <row r="500" spans="1:5" ht="13.5" customHeight="1">
      <c r="A500" s="7">
        <f t="shared" si="17"/>
        <v>479</v>
      </c>
      <c r="B500" s="4" t="s">
        <v>207</v>
      </c>
      <c r="C500" s="4">
        <v>19510741</v>
      </c>
      <c r="D500" s="38" t="s">
        <v>208</v>
      </c>
      <c r="E500" s="11" t="s">
        <v>3</v>
      </c>
    </row>
    <row r="501" spans="1:5" ht="13.5" customHeight="1">
      <c r="A501" s="7">
        <f t="shared" si="17"/>
        <v>480</v>
      </c>
      <c r="B501" s="3" t="s">
        <v>1835</v>
      </c>
      <c r="C501" s="3" t="s">
        <v>1834</v>
      </c>
      <c r="D501" s="36" t="s">
        <v>208</v>
      </c>
      <c r="E501" s="8" t="s">
        <v>993</v>
      </c>
    </row>
    <row r="502" spans="1:5" ht="13.5" customHeight="1">
      <c r="A502" s="7">
        <f t="shared" si="17"/>
        <v>481</v>
      </c>
      <c r="B502" s="4" t="s">
        <v>209</v>
      </c>
      <c r="C502" s="4">
        <v>19510742</v>
      </c>
      <c r="D502" s="38" t="s">
        <v>210</v>
      </c>
      <c r="E502" s="11" t="s">
        <v>3</v>
      </c>
    </row>
    <row r="503" spans="1:5" ht="13.5" customHeight="1">
      <c r="A503" s="7">
        <f t="shared" si="17"/>
        <v>482</v>
      </c>
      <c r="B503" s="3" t="s">
        <v>1837</v>
      </c>
      <c r="C503" s="3" t="s">
        <v>1836</v>
      </c>
      <c r="D503" s="36" t="s">
        <v>210</v>
      </c>
      <c r="E503" s="8" t="s">
        <v>993</v>
      </c>
    </row>
    <row r="504" spans="1:5" ht="13.5" customHeight="1">
      <c r="A504" s="7">
        <f t="shared" si="17"/>
        <v>483</v>
      </c>
      <c r="B504" s="4" t="s">
        <v>211</v>
      </c>
      <c r="C504" s="4">
        <v>19510743</v>
      </c>
      <c r="D504" s="38" t="s">
        <v>212</v>
      </c>
      <c r="E504" s="11" t="s">
        <v>3</v>
      </c>
    </row>
    <row r="505" spans="1:5" ht="13.5" customHeight="1">
      <c r="A505" s="7">
        <f t="shared" si="17"/>
        <v>484</v>
      </c>
      <c r="B505" s="3" t="s">
        <v>1839</v>
      </c>
      <c r="C505" s="3" t="s">
        <v>1838</v>
      </c>
      <c r="D505" s="36" t="s">
        <v>212</v>
      </c>
      <c r="E505" s="8" t="s">
        <v>993</v>
      </c>
    </row>
    <row r="506" spans="1:5" ht="13.5" customHeight="1">
      <c r="A506" s="7">
        <f t="shared" si="17"/>
        <v>485</v>
      </c>
      <c r="B506" s="4" t="s">
        <v>213</v>
      </c>
      <c r="C506" s="4">
        <v>19510717</v>
      </c>
      <c r="D506" s="38" t="s">
        <v>214</v>
      </c>
      <c r="E506" s="11" t="s">
        <v>3</v>
      </c>
    </row>
    <row r="507" spans="1:5" ht="13.5" customHeight="1">
      <c r="A507" s="7">
        <f t="shared" si="17"/>
        <v>486</v>
      </c>
      <c r="B507" s="3" t="s">
        <v>1841</v>
      </c>
      <c r="C507" s="3" t="s">
        <v>1840</v>
      </c>
      <c r="D507" s="36" t="s">
        <v>214</v>
      </c>
      <c r="E507" s="8" t="s">
        <v>993</v>
      </c>
    </row>
    <row r="508" spans="1:5" ht="13.5" customHeight="1">
      <c r="A508" s="7">
        <f t="shared" si="17"/>
        <v>487</v>
      </c>
      <c r="B508" s="4" t="s">
        <v>215</v>
      </c>
      <c r="C508" s="4">
        <v>19510744</v>
      </c>
      <c r="D508" s="38" t="s">
        <v>216</v>
      </c>
      <c r="E508" s="11" t="s">
        <v>3</v>
      </c>
    </row>
    <row r="509" spans="1:5" ht="13.5" customHeight="1">
      <c r="A509" s="7">
        <f t="shared" si="17"/>
        <v>488</v>
      </c>
      <c r="B509" s="3" t="s">
        <v>1843</v>
      </c>
      <c r="C509" s="3" t="s">
        <v>1842</v>
      </c>
      <c r="D509" s="36" t="s">
        <v>216</v>
      </c>
      <c r="E509" s="8" t="s">
        <v>993</v>
      </c>
    </row>
    <row r="510" spans="1:5" ht="13.5" customHeight="1">
      <c r="A510" s="7">
        <f t="shared" si="17"/>
        <v>489</v>
      </c>
      <c r="B510" s="4" t="s">
        <v>217</v>
      </c>
      <c r="C510" s="4">
        <v>19510718</v>
      </c>
      <c r="D510" s="38" t="s">
        <v>218</v>
      </c>
      <c r="E510" s="11" t="s">
        <v>3</v>
      </c>
    </row>
    <row r="511" spans="1:5" ht="13.5" customHeight="1">
      <c r="A511" s="7">
        <f t="shared" si="17"/>
        <v>490</v>
      </c>
      <c r="B511" s="3" t="s">
        <v>1845</v>
      </c>
      <c r="C511" s="3" t="s">
        <v>1844</v>
      </c>
      <c r="D511" s="36" t="s">
        <v>218</v>
      </c>
      <c r="E511" s="8" t="s">
        <v>993</v>
      </c>
    </row>
    <row r="512" spans="1:5" ht="13.5" customHeight="1">
      <c r="A512" s="7">
        <f t="shared" si="17"/>
        <v>491</v>
      </c>
      <c r="B512" s="4" t="s">
        <v>219</v>
      </c>
      <c r="C512" s="4">
        <v>19510719</v>
      </c>
      <c r="D512" s="38" t="s">
        <v>220</v>
      </c>
      <c r="E512" s="11" t="s">
        <v>3</v>
      </c>
    </row>
    <row r="513" spans="1:5" ht="13.5" customHeight="1">
      <c r="A513" s="7">
        <f t="shared" si="17"/>
        <v>492</v>
      </c>
      <c r="B513" s="3" t="s">
        <v>1847</v>
      </c>
      <c r="C513" s="3" t="s">
        <v>1846</v>
      </c>
      <c r="D513" s="36" t="s">
        <v>220</v>
      </c>
      <c r="E513" s="8" t="s">
        <v>993</v>
      </c>
    </row>
    <row r="514" spans="1:5" ht="13.5" customHeight="1">
      <c r="A514" s="7">
        <f t="shared" si="17"/>
        <v>493</v>
      </c>
      <c r="B514" s="4" t="s">
        <v>221</v>
      </c>
      <c r="C514" s="4">
        <v>19510720</v>
      </c>
      <c r="D514" s="38" t="s">
        <v>222</v>
      </c>
      <c r="E514" s="11" t="s">
        <v>3</v>
      </c>
    </row>
    <row r="515" spans="1:5" ht="13.5" customHeight="1">
      <c r="A515" s="7">
        <f t="shared" si="17"/>
        <v>494</v>
      </c>
      <c r="B515" s="3" t="s">
        <v>1849</v>
      </c>
      <c r="C515" s="3" t="s">
        <v>1848</v>
      </c>
      <c r="D515" s="36" t="s">
        <v>222</v>
      </c>
      <c r="E515" s="8" t="s">
        <v>993</v>
      </c>
    </row>
    <row r="516" spans="1:5" ht="13.5" customHeight="1">
      <c r="A516" s="7">
        <f t="shared" si="17"/>
        <v>495</v>
      </c>
      <c r="B516" s="4" t="s">
        <v>223</v>
      </c>
      <c r="C516" s="4">
        <v>19510721</v>
      </c>
      <c r="D516" s="38" t="s">
        <v>224</v>
      </c>
      <c r="E516" s="11" t="s">
        <v>3</v>
      </c>
    </row>
    <row r="517" spans="1:5" ht="13.5" customHeight="1">
      <c r="A517" s="7">
        <f t="shared" si="17"/>
        <v>496</v>
      </c>
      <c r="B517" s="3" t="s">
        <v>1851</v>
      </c>
      <c r="C517" s="3" t="s">
        <v>1850</v>
      </c>
      <c r="D517" s="36" t="s">
        <v>224</v>
      </c>
      <c r="E517" s="8" t="s">
        <v>993</v>
      </c>
    </row>
    <row r="518" spans="1:5" ht="13.5" customHeight="1">
      <c r="A518" s="7">
        <f t="shared" si="17"/>
        <v>497</v>
      </c>
      <c r="B518" s="4" t="s">
        <v>225</v>
      </c>
      <c r="C518" s="4">
        <v>19510722</v>
      </c>
      <c r="D518" s="38" t="s">
        <v>226</v>
      </c>
      <c r="E518" s="11" t="s">
        <v>3</v>
      </c>
    </row>
    <row r="519" spans="1:5" ht="13.5" customHeight="1">
      <c r="A519" s="7">
        <f t="shared" si="17"/>
        <v>498</v>
      </c>
      <c r="B519" s="3" t="s">
        <v>1853</v>
      </c>
      <c r="C519" s="3" t="s">
        <v>1852</v>
      </c>
      <c r="D519" s="36" t="s">
        <v>226</v>
      </c>
      <c r="E519" s="8" t="s">
        <v>993</v>
      </c>
    </row>
    <row r="520" spans="1:5" ht="13.5" customHeight="1">
      <c r="A520" s="7">
        <f t="shared" si="17"/>
        <v>499</v>
      </c>
      <c r="B520" s="4" t="s">
        <v>227</v>
      </c>
      <c r="C520" s="4">
        <v>19510723</v>
      </c>
      <c r="D520" s="38" t="s">
        <v>228</v>
      </c>
      <c r="E520" s="11" t="s">
        <v>3</v>
      </c>
    </row>
    <row r="521" spans="1:5" ht="13.5" customHeight="1">
      <c r="A521" s="7">
        <f t="shared" si="17"/>
        <v>500</v>
      </c>
      <c r="B521" s="3" t="s">
        <v>1855</v>
      </c>
      <c r="C521" s="3" t="s">
        <v>1854</v>
      </c>
      <c r="D521" s="36" t="s">
        <v>228</v>
      </c>
      <c r="E521" s="8" t="s">
        <v>993</v>
      </c>
    </row>
    <row r="522" spans="1:5" ht="13.5" customHeight="1">
      <c r="A522" s="7">
        <f t="shared" si="17"/>
        <v>501</v>
      </c>
      <c r="B522" s="4" t="s">
        <v>229</v>
      </c>
      <c r="C522" s="4">
        <v>19508609</v>
      </c>
      <c r="D522" s="38" t="s">
        <v>230</v>
      </c>
      <c r="E522" s="11" t="s">
        <v>3</v>
      </c>
    </row>
    <row r="523" spans="1:5" ht="13.5" customHeight="1">
      <c r="A523" s="7">
        <f t="shared" si="17"/>
        <v>502</v>
      </c>
      <c r="B523" s="4" t="s">
        <v>231</v>
      </c>
      <c r="C523" s="4">
        <v>19508618</v>
      </c>
      <c r="D523" s="38" t="s">
        <v>232</v>
      </c>
      <c r="E523" s="11" t="s">
        <v>3</v>
      </c>
    </row>
    <row r="524" spans="1:5" ht="13.5" customHeight="1">
      <c r="A524" s="7">
        <f t="shared" si="17"/>
        <v>503</v>
      </c>
      <c r="B524" s="4" t="s">
        <v>233</v>
      </c>
      <c r="C524" s="4">
        <v>19508619</v>
      </c>
      <c r="D524" s="38" t="s">
        <v>234</v>
      </c>
      <c r="E524" s="11" t="s">
        <v>3</v>
      </c>
    </row>
    <row r="525" spans="1:5" ht="13.5" customHeight="1">
      <c r="A525" s="7">
        <f t="shared" si="17"/>
        <v>504</v>
      </c>
      <c r="B525" s="4" t="s">
        <v>235</v>
      </c>
      <c r="C525" s="4">
        <v>19508620</v>
      </c>
      <c r="D525" s="38" t="s">
        <v>236</v>
      </c>
      <c r="E525" s="11" t="s">
        <v>3</v>
      </c>
    </row>
    <row r="526" spans="1:5" ht="13.5" customHeight="1">
      <c r="A526" s="7">
        <f t="shared" si="17"/>
        <v>505</v>
      </c>
      <c r="B526" s="4" t="s">
        <v>237</v>
      </c>
      <c r="C526" s="4">
        <v>19508621</v>
      </c>
      <c r="D526" s="38" t="s">
        <v>238</v>
      </c>
      <c r="E526" s="11" t="s">
        <v>3</v>
      </c>
    </row>
    <row r="527" spans="1:5" ht="13.5" customHeight="1">
      <c r="A527" s="7">
        <f t="shared" si="17"/>
        <v>506</v>
      </c>
      <c r="B527" s="4" t="s">
        <v>239</v>
      </c>
      <c r="C527" s="4">
        <v>19508622</v>
      </c>
      <c r="D527" s="38" t="s">
        <v>240</v>
      </c>
      <c r="E527" s="11" t="s">
        <v>3</v>
      </c>
    </row>
    <row r="528" spans="1:5" ht="13.5" customHeight="1">
      <c r="A528" s="7">
        <f t="shared" ref="A528:A591" si="18">ROW()-21</f>
        <v>507</v>
      </c>
      <c r="B528" s="4" t="s">
        <v>241</v>
      </c>
      <c r="C528" s="4">
        <v>19508623</v>
      </c>
      <c r="D528" s="38" t="s">
        <v>242</v>
      </c>
      <c r="E528" s="11" t="s">
        <v>3</v>
      </c>
    </row>
    <row r="529" spans="1:5" ht="13.5" customHeight="1">
      <c r="A529" s="7">
        <f t="shared" si="18"/>
        <v>508</v>
      </c>
      <c r="B529" s="4" t="s">
        <v>243</v>
      </c>
      <c r="C529" s="4">
        <v>19508624</v>
      </c>
      <c r="D529" s="38" t="s">
        <v>244</v>
      </c>
      <c r="E529" s="11" t="s">
        <v>3</v>
      </c>
    </row>
    <row r="530" spans="1:5" ht="13.5" customHeight="1">
      <c r="A530" s="7">
        <f t="shared" si="18"/>
        <v>509</v>
      </c>
      <c r="B530" s="4" t="s">
        <v>245</v>
      </c>
      <c r="C530" s="4">
        <v>19508625</v>
      </c>
      <c r="D530" s="38" t="s">
        <v>246</v>
      </c>
      <c r="E530" s="11" t="s">
        <v>3</v>
      </c>
    </row>
    <row r="531" spans="1:5" ht="13.5" customHeight="1">
      <c r="A531" s="7">
        <f t="shared" si="18"/>
        <v>510</v>
      </c>
      <c r="B531" s="4" t="s">
        <v>247</v>
      </c>
      <c r="C531" s="4">
        <v>19508626</v>
      </c>
      <c r="D531" s="38" t="s">
        <v>248</v>
      </c>
      <c r="E531" s="11" t="s">
        <v>3</v>
      </c>
    </row>
    <row r="532" spans="1:5" ht="13.5" customHeight="1">
      <c r="A532" s="7">
        <f t="shared" si="18"/>
        <v>511</v>
      </c>
      <c r="B532" s="4" t="s">
        <v>249</v>
      </c>
      <c r="C532" s="4">
        <v>19508627</v>
      </c>
      <c r="D532" s="38" t="s">
        <v>250</v>
      </c>
      <c r="E532" s="11" t="s">
        <v>3</v>
      </c>
    </row>
    <row r="533" spans="1:5" ht="13.5" customHeight="1">
      <c r="A533" s="7">
        <f t="shared" si="18"/>
        <v>512</v>
      </c>
      <c r="B533" s="4" t="s">
        <v>251</v>
      </c>
      <c r="C533" s="4">
        <v>19508610</v>
      </c>
      <c r="D533" s="38" t="s">
        <v>252</v>
      </c>
      <c r="E533" s="11" t="s">
        <v>3</v>
      </c>
    </row>
    <row r="534" spans="1:5" ht="13.5" customHeight="1">
      <c r="A534" s="7">
        <f t="shared" si="18"/>
        <v>513</v>
      </c>
      <c r="B534" s="4" t="s">
        <v>253</v>
      </c>
      <c r="C534" s="4">
        <v>19508628</v>
      </c>
      <c r="D534" s="38" t="s">
        <v>254</v>
      </c>
      <c r="E534" s="11" t="s">
        <v>3</v>
      </c>
    </row>
    <row r="535" spans="1:5" ht="13.5" customHeight="1">
      <c r="A535" s="7">
        <f t="shared" si="18"/>
        <v>514</v>
      </c>
      <c r="B535" s="4" t="s">
        <v>255</v>
      </c>
      <c r="C535" s="4">
        <v>19508629</v>
      </c>
      <c r="D535" s="38" t="s">
        <v>256</v>
      </c>
      <c r="E535" s="11" t="s">
        <v>3</v>
      </c>
    </row>
    <row r="536" spans="1:5" ht="13.5" customHeight="1">
      <c r="A536" s="7">
        <f t="shared" si="18"/>
        <v>515</v>
      </c>
      <c r="B536" s="4" t="s">
        <v>257</v>
      </c>
      <c r="C536" s="4">
        <v>19508630</v>
      </c>
      <c r="D536" s="38" t="s">
        <v>258</v>
      </c>
      <c r="E536" s="11" t="s">
        <v>3</v>
      </c>
    </row>
    <row r="537" spans="1:5" ht="13.5" customHeight="1">
      <c r="A537" s="7">
        <f t="shared" si="18"/>
        <v>516</v>
      </c>
      <c r="B537" s="4" t="s">
        <v>259</v>
      </c>
      <c r="C537" s="4">
        <v>19508631</v>
      </c>
      <c r="D537" s="38" t="s">
        <v>260</v>
      </c>
      <c r="E537" s="11" t="s">
        <v>3</v>
      </c>
    </row>
    <row r="538" spans="1:5" ht="13.5" customHeight="1">
      <c r="A538" s="7">
        <f t="shared" si="18"/>
        <v>517</v>
      </c>
      <c r="B538" s="4" t="s">
        <v>261</v>
      </c>
      <c r="C538" s="4">
        <v>19508632</v>
      </c>
      <c r="D538" s="38" t="s">
        <v>262</v>
      </c>
      <c r="E538" s="11" t="s">
        <v>3</v>
      </c>
    </row>
    <row r="539" spans="1:5" ht="13.5" customHeight="1">
      <c r="A539" s="7">
        <f t="shared" si="18"/>
        <v>518</v>
      </c>
      <c r="B539" s="4" t="s">
        <v>263</v>
      </c>
      <c r="C539" s="4">
        <v>19508633</v>
      </c>
      <c r="D539" s="38" t="s">
        <v>264</v>
      </c>
      <c r="E539" s="11" t="s">
        <v>3</v>
      </c>
    </row>
    <row r="540" spans="1:5" ht="13.5" customHeight="1">
      <c r="A540" s="7">
        <f t="shared" si="18"/>
        <v>519</v>
      </c>
      <c r="B540" s="4" t="s">
        <v>265</v>
      </c>
      <c r="C540" s="4">
        <v>19508634</v>
      </c>
      <c r="D540" s="38" t="s">
        <v>266</v>
      </c>
      <c r="E540" s="11" t="s">
        <v>3</v>
      </c>
    </row>
    <row r="541" spans="1:5" ht="13.5" customHeight="1">
      <c r="A541" s="7">
        <f t="shared" si="18"/>
        <v>520</v>
      </c>
      <c r="B541" s="4" t="s">
        <v>267</v>
      </c>
      <c r="C541" s="4">
        <v>19508635</v>
      </c>
      <c r="D541" s="38" t="s">
        <v>268</v>
      </c>
      <c r="E541" s="11" t="s">
        <v>3</v>
      </c>
    </row>
    <row r="542" spans="1:5" ht="13.5" customHeight="1">
      <c r="A542" s="7">
        <f t="shared" si="18"/>
        <v>521</v>
      </c>
      <c r="B542" s="4" t="s">
        <v>269</v>
      </c>
      <c r="C542" s="4">
        <v>19508636</v>
      </c>
      <c r="D542" s="38" t="s">
        <v>270</v>
      </c>
      <c r="E542" s="11" t="s">
        <v>3</v>
      </c>
    </row>
    <row r="543" spans="1:5" ht="13.5" customHeight="1">
      <c r="A543" s="7">
        <f t="shared" si="18"/>
        <v>522</v>
      </c>
      <c r="B543" s="4" t="s">
        <v>271</v>
      </c>
      <c r="C543" s="4">
        <v>19508637</v>
      </c>
      <c r="D543" s="38" t="s">
        <v>272</v>
      </c>
      <c r="E543" s="11" t="s">
        <v>3</v>
      </c>
    </row>
    <row r="544" spans="1:5" ht="13.5" customHeight="1">
      <c r="A544" s="7">
        <f t="shared" si="18"/>
        <v>523</v>
      </c>
      <c r="B544" s="4" t="s">
        <v>273</v>
      </c>
      <c r="C544" s="4">
        <v>19508611</v>
      </c>
      <c r="D544" s="38" t="s">
        <v>274</v>
      </c>
      <c r="E544" s="11" t="s">
        <v>3</v>
      </c>
    </row>
    <row r="545" spans="1:5" ht="13.5" customHeight="1">
      <c r="A545" s="7">
        <f t="shared" si="18"/>
        <v>524</v>
      </c>
      <c r="B545" s="4" t="s">
        <v>275</v>
      </c>
      <c r="C545" s="4">
        <v>19508638</v>
      </c>
      <c r="D545" s="38" t="s">
        <v>276</v>
      </c>
      <c r="E545" s="11" t="s">
        <v>3</v>
      </c>
    </row>
    <row r="546" spans="1:5" ht="13.5" customHeight="1">
      <c r="A546" s="7">
        <f t="shared" si="18"/>
        <v>525</v>
      </c>
      <c r="B546" s="4" t="s">
        <v>277</v>
      </c>
      <c r="C546" s="4">
        <v>19508612</v>
      </c>
      <c r="D546" s="38" t="s">
        <v>278</v>
      </c>
      <c r="E546" s="11" t="s">
        <v>3</v>
      </c>
    </row>
    <row r="547" spans="1:5" ht="13.5" customHeight="1">
      <c r="A547" s="7">
        <f t="shared" si="18"/>
        <v>526</v>
      </c>
      <c r="B547" s="4" t="s">
        <v>279</v>
      </c>
      <c r="C547" s="4">
        <v>19508613</v>
      </c>
      <c r="D547" s="38" t="s">
        <v>280</v>
      </c>
      <c r="E547" s="11" t="s">
        <v>3</v>
      </c>
    </row>
    <row r="548" spans="1:5" ht="13.5" customHeight="1">
      <c r="A548" s="7">
        <f t="shared" si="18"/>
        <v>527</v>
      </c>
      <c r="B548" s="4" t="s">
        <v>281</v>
      </c>
      <c r="C548" s="4">
        <v>19508614</v>
      </c>
      <c r="D548" s="38" t="s">
        <v>282</v>
      </c>
      <c r="E548" s="11" t="s">
        <v>3</v>
      </c>
    </row>
    <row r="549" spans="1:5" ht="13.5" customHeight="1">
      <c r="A549" s="7">
        <f t="shared" si="18"/>
        <v>528</v>
      </c>
      <c r="B549" s="4" t="s">
        <v>283</v>
      </c>
      <c r="C549" s="4">
        <v>19508615</v>
      </c>
      <c r="D549" s="38" t="s">
        <v>284</v>
      </c>
      <c r="E549" s="11" t="s">
        <v>3</v>
      </c>
    </row>
    <row r="550" spans="1:5" ht="13.5" customHeight="1">
      <c r="A550" s="7">
        <f t="shared" si="18"/>
        <v>529</v>
      </c>
      <c r="B550" s="4" t="s">
        <v>285</v>
      </c>
      <c r="C550" s="4">
        <v>19508616</v>
      </c>
      <c r="D550" s="38" t="s">
        <v>286</v>
      </c>
      <c r="E550" s="11" t="s">
        <v>3</v>
      </c>
    </row>
    <row r="551" spans="1:5" ht="13.5" customHeight="1">
      <c r="A551" s="7">
        <f t="shared" si="18"/>
        <v>530</v>
      </c>
      <c r="B551" s="4" t="s">
        <v>287</v>
      </c>
      <c r="C551" s="4">
        <v>19508617</v>
      </c>
      <c r="D551" s="38" t="s">
        <v>288</v>
      </c>
      <c r="E551" s="11" t="s">
        <v>3</v>
      </c>
    </row>
    <row r="552" spans="1:5" ht="13.5" customHeight="1">
      <c r="A552" s="7">
        <f t="shared" si="18"/>
        <v>531</v>
      </c>
      <c r="B552" s="3" t="s">
        <v>1857</v>
      </c>
      <c r="C552" s="3" t="s">
        <v>1856</v>
      </c>
      <c r="D552" s="36" t="s">
        <v>1858</v>
      </c>
      <c r="E552" s="8" t="s">
        <v>993</v>
      </c>
    </row>
    <row r="553" spans="1:5" ht="13.5" customHeight="1">
      <c r="A553" s="7">
        <f t="shared" si="18"/>
        <v>532</v>
      </c>
      <c r="B553" s="5" t="s">
        <v>921</v>
      </c>
      <c r="C553" s="5" t="s">
        <v>920</v>
      </c>
      <c r="D553" s="39" t="s">
        <v>922</v>
      </c>
      <c r="E553" s="12" t="s">
        <v>916</v>
      </c>
    </row>
    <row r="554" spans="1:5" ht="13.5" customHeight="1">
      <c r="A554" s="7">
        <f t="shared" si="18"/>
        <v>533</v>
      </c>
      <c r="B554" s="4" t="s">
        <v>289</v>
      </c>
      <c r="C554" s="4">
        <v>19206139</v>
      </c>
      <c r="D554" s="38" t="s">
        <v>290</v>
      </c>
      <c r="E554" s="11" t="s">
        <v>3</v>
      </c>
    </row>
    <row r="555" spans="1:5" ht="13.5" customHeight="1">
      <c r="A555" s="7">
        <f t="shared" si="18"/>
        <v>534</v>
      </c>
      <c r="B555" s="3" t="s">
        <v>1860</v>
      </c>
      <c r="C555" s="3" t="s">
        <v>1859</v>
      </c>
      <c r="D555" s="36" t="s">
        <v>1861</v>
      </c>
      <c r="E555" s="8" t="s">
        <v>993</v>
      </c>
    </row>
    <row r="556" spans="1:5" ht="13.5" customHeight="1">
      <c r="A556" s="7">
        <f t="shared" si="18"/>
        <v>535</v>
      </c>
      <c r="B556" s="3" t="s">
        <v>1863</v>
      </c>
      <c r="C556" s="3" t="s">
        <v>1862</v>
      </c>
      <c r="D556" s="36" t="s">
        <v>1864</v>
      </c>
      <c r="E556" s="8" t="s">
        <v>993</v>
      </c>
    </row>
    <row r="557" spans="1:5" ht="13.5" customHeight="1">
      <c r="A557" s="7">
        <f t="shared" si="18"/>
        <v>536</v>
      </c>
      <c r="B557" s="4" t="s">
        <v>291</v>
      </c>
      <c r="C557" s="4">
        <v>10402835</v>
      </c>
      <c r="D557" s="38" t="s">
        <v>292</v>
      </c>
      <c r="E557" s="11" t="s">
        <v>3</v>
      </c>
    </row>
    <row r="558" spans="1:5" ht="13.5" customHeight="1">
      <c r="A558" s="7">
        <f t="shared" si="18"/>
        <v>537</v>
      </c>
      <c r="B558" s="4" t="s">
        <v>291</v>
      </c>
      <c r="C558" s="4">
        <v>10008278</v>
      </c>
      <c r="D558" s="38" t="s">
        <v>293</v>
      </c>
      <c r="E558" s="11" t="s">
        <v>3</v>
      </c>
    </row>
    <row r="559" spans="1:5" ht="13.5" customHeight="1">
      <c r="A559" s="7">
        <f t="shared" si="18"/>
        <v>538</v>
      </c>
      <c r="B559" s="4" t="s">
        <v>294</v>
      </c>
      <c r="C559" s="4">
        <v>10402836</v>
      </c>
      <c r="D559" s="38" t="s">
        <v>295</v>
      </c>
      <c r="E559" s="11" t="s">
        <v>3</v>
      </c>
    </row>
    <row r="560" spans="1:5" ht="13.5" customHeight="1">
      <c r="A560" s="7">
        <f t="shared" si="18"/>
        <v>539</v>
      </c>
      <c r="B560" s="4" t="s">
        <v>294</v>
      </c>
      <c r="C560" s="4">
        <v>10008279</v>
      </c>
      <c r="D560" s="38" t="s">
        <v>296</v>
      </c>
      <c r="E560" s="11" t="s">
        <v>3</v>
      </c>
    </row>
    <row r="561" spans="1:5" ht="13.5" customHeight="1">
      <c r="A561" s="7">
        <f t="shared" si="18"/>
        <v>540</v>
      </c>
      <c r="B561" s="4" t="s">
        <v>297</v>
      </c>
      <c r="C561" s="4">
        <v>10008280</v>
      </c>
      <c r="D561" s="38" t="s">
        <v>298</v>
      </c>
      <c r="E561" s="11" t="s">
        <v>3</v>
      </c>
    </row>
    <row r="562" spans="1:5" ht="13.5" customHeight="1">
      <c r="A562" s="7">
        <f t="shared" si="18"/>
        <v>541</v>
      </c>
      <c r="B562" s="4" t="s">
        <v>297</v>
      </c>
      <c r="C562" s="4">
        <v>10402837</v>
      </c>
      <c r="D562" s="38" t="s">
        <v>299</v>
      </c>
      <c r="E562" s="11" t="s">
        <v>3</v>
      </c>
    </row>
    <row r="563" spans="1:5" ht="13.5" customHeight="1">
      <c r="A563" s="7">
        <f t="shared" si="18"/>
        <v>542</v>
      </c>
      <c r="B563" s="4" t="s">
        <v>300</v>
      </c>
      <c r="C563" s="4">
        <v>10402838</v>
      </c>
      <c r="D563" s="38" t="s">
        <v>301</v>
      </c>
      <c r="E563" s="11" t="s">
        <v>3</v>
      </c>
    </row>
    <row r="564" spans="1:5" ht="13.5" customHeight="1">
      <c r="A564" s="7">
        <f t="shared" si="18"/>
        <v>543</v>
      </c>
      <c r="B564" s="4" t="s">
        <v>300</v>
      </c>
      <c r="C564" s="4">
        <v>10008281</v>
      </c>
      <c r="D564" s="38" t="s">
        <v>302</v>
      </c>
      <c r="E564" s="11" t="s">
        <v>3</v>
      </c>
    </row>
    <row r="565" spans="1:5" ht="13.5" customHeight="1">
      <c r="A565" s="7">
        <f t="shared" si="18"/>
        <v>544</v>
      </c>
      <c r="B565" s="4" t="s">
        <v>303</v>
      </c>
      <c r="C565" s="4">
        <v>10402839</v>
      </c>
      <c r="D565" s="38" t="s">
        <v>304</v>
      </c>
      <c r="E565" s="11" t="s">
        <v>3</v>
      </c>
    </row>
    <row r="566" spans="1:5" ht="13.5" customHeight="1">
      <c r="A566" s="7">
        <f t="shared" si="18"/>
        <v>545</v>
      </c>
      <c r="B566" s="4" t="s">
        <v>303</v>
      </c>
      <c r="C566" s="4">
        <v>10008282</v>
      </c>
      <c r="D566" s="38" t="s">
        <v>305</v>
      </c>
      <c r="E566" s="11" t="s">
        <v>3</v>
      </c>
    </row>
    <row r="567" spans="1:5" ht="13.5" customHeight="1">
      <c r="A567" s="7">
        <f t="shared" si="18"/>
        <v>546</v>
      </c>
      <c r="B567" s="4" t="s">
        <v>306</v>
      </c>
      <c r="C567" s="4">
        <v>10402840</v>
      </c>
      <c r="D567" s="38" t="s">
        <v>307</v>
      </c>
      <c r="E567" s="11" t="s">
        <v>3</v>
      </c>
    </row>
    <row r="568" spans="1:5" ht="13.5" customHeight="1">
      <c r="A568" s="7">
        <f t="shared" si="18"/>
        <v>547</v>
      </c>
      <c r="B568" s="4" t="s">
        <v>306</v>
      </c>
      <c r="C568" s="4">
        <v>10008283</v>
      </c>
      <c r="D568" s="38" t="s">
        <v>308</v>
      </c>
      <c r="E568" s="11" t="s">
        <v>3</v>
      </c>
    </row>
    <row r="569" spans="1:5" ht="13.5" customHeight="1">
      <c r="A569" s="7">
        <f t="shared" si="18"/>
        <v>548</v>
      </c>
      <c r="B569" s="4" t="s">
        <v>309</v>
      </c>
      <c r="C569" s="4">
        <v>10402841</v>
      </c>
      <c r="D569" s="38" t="s">
        <v>310</v>
      </c>
      <c r="E569" s="11" t="s">
        <v>3</v>
      </c>
    </row>
    <row r="570" spans="1:5" ht="13.5" customHeight="1">
      <c r="A570" s="7">
        <f t="shared" si="18"/>
        <v>549</v>
      </c>
      <c r="B570" s="4" t="s">
        <v>309</v>
      </c>
      <c r="C570" s="4">
        <v>10008284</v>
      </c>
      <c r="D570" s="38" t="s">
        <v>311</v>
      </c>
      <c r="E570" s="11" t="s">
        <v>3</v>
      </c>
    </row>
    <row r="571" spans="1:5" ht="13.5" customHeight="1">
      <c r="A571" s="7">
        <f t="shared" si="18"/>
        <v>550</v>
      </c>
      <c r="B571" s="4" t="s">
        <v>312</v>
      </c>
      <c r="C571" s="4">
        <v>10402842</v>
      </c>
      <c r="D571" s="38" t="s">
        <v>313</v>
      </c>
      <c r="E571" s="11" t="s">
        <v>3</v>
      </c>
    </row>
    <row r="572" spans="1:5" ht="13.5" customHeight="1">
      <c r="A572" s="7">
        <f t="shared" si="18"/>
        <v>551</v>
      </c>
      <c r="B572" s="4" t="s">
        <v>312</v>
      </c>
      <c r="C572" s="4">
        <v>10008285</v>
      </c>
      <c r="D572" s="38" t="s">
        <v>314</v>
      </c>
      <c r="E572" s="11" t="s">
        <v>3</v>
      </c>
    </row>
    <row r="573" spans="1:5" ht="13.5" customHeight="1">
      <c r="A573" s="7">
        <f t="shared" si="18"/>
        <v>552</v>
      </c>
      <c r="B573" s="3" t="s">
        <v>1866</v>
      </c>
      <c r="C573" s="3" t="s">
        <v>1865</v>
      </c>
      <c r="D573" s="36" t="s">
        <v>1867</v>
      </c>
      <c r="E573" s="8" t="s">
        <v>993</v>
      </c>
    </row>
    <row r="574" spans="1:5" ht="13.5" customHeight="1">
      <c r="A574" s="7">
        <f t="shared" si="18"/>
        <v>553</v>
      </c>
      <c r="B574" s="3" t="s">
        <v>1869</v>
      </c>
      <c r="C574" s="3" t="s">
        <v>1868</v>
      </c>
      <c r="D574" s="36" t="s">
        <v>1870</v>
      </c>
      <c r="E574" s="8" t="s">
        <v>993</v>
      </c>
    </row>
    <row r="575" spans="1:5" ht="13.5" customHeight="1">
      <c r="A575" s="7">
        <f t="shared" si="18"/>
        <v>554</v>
      </c>
      <c r="B575" s="3" t="s">
        <v>1872</v>
      </c>
      <c r="C575" s="3" t="s">
        <v>1871</v>
      </c>
      <c r="D575" s="36" t="s">
        <v>1873</v>
      </c>
      <c r="E575" s="8" t="s">
        <v>993</v>
      </c>
    </row>
    <row r="576" spans="1:5" ht="13.5" customHeight="1">
      <c r="A576" s="7">
        <f t="shared" si="18"/>
        <v>555</v>
      </c>
      <c r="B576" s="3" t="s">
        <v>1875</v>
      </c>
      <c r="C576" s="3" t="s">
        <v>1874</v>
      </c>
      <c r="D576" s="36" t="s">
        <v>1876</v>
      </c>
      <c r="E576" s="8" t="s">
        <v>993</v>
      </c>
    </row>
    <row r="577" spans="1:5" ht="13.5" customHeight="1">
      <c r="A577" s="7">
        <f t="shared" si="18"/>
        <v>556</v>
      </c>
      <c r="B577" s="3" t="s">
        <v>1878</v>
      </c>
      <c r="C577" s="3" t="s">
        <v>1877</v>
      </c>
      <c r="D577" s="36" t="s">
        <v>1879</v>
      </c>
      <c r="E577" s="8" t="s">
        <v>993</v>
      </c>
    </row>
    <row r="578" spans="1:5" ht="13.5" customHeight="1">
      <c r="A578" s="7">
        <f t="shared" si="18"/>
        <v>557</v>
      </c>
      <c r="B578" s="3" t="s">
        <v>1881</v>
      </c>
      <c r="C578" s="3" t="s">
        <v>1880</v>
      </c>
      <c r="D578" s="36" t="s">
        <v>1882</v>
      </c>
      <c r="E578" s="8" t="s">
        <v>993</v>
      </c>
    </row>
    <row r="579" spans="1:5" ht="13.5" customHeight="1">
      <c r="A579" s="7">
        <f t="shared" si="18"/>
        <v>558</v>
      </c>
      <c r="B579" s="3" t="s">
        <v>1884</v>
      </c>
      <c r="C579" s="3" t="s">
        <v>1883</v>
      </c>
      <c r="D579" s="36" t="s">
        <v>1885</v>
      </c>
      <c r="E579" s="8" t="s">
        <v>993</v>
      </c>
    </row>
    <row r="580" spans="1:5" ht="13.5" customHeight="1">
      <c r="A580" s="7">
        <f t="shared" si="18"/>
        <v>559</v>
      </c>
      <c r="B580" s="3" t="s">
        <v>1887</v>
      </c>
      <c r="C580" s="3" t="s">
        <v>1886</v>
      </c>
      <c r="D580" s="36" t="s">
        <v>1888</v>
      </c>
      <c r="E580" s="8" t="s">
        <v>993</v>
      </c>
    </row>
    <row r="581" spans="1:5" ht="13.5" customHeight="1">
      <c r="A581" s="7">
        <f t="shared" si="18"/>
        <v>560</v>
      </c>
      <c r="B581" s="3" t="s">
        <v>1890</v>
      </c>
      <c r="C581" s="3" t="s">
        <v>1889</v>
      </c>
      <c r="D581" s="36" t="s">
        <v>1891</v>
      </c>
      <c r="E581" s="8" t="s">
        <v>993</v>
      </c>
    </row>
    <row r="582" spans="1:5" ht="13.5" customHeight="1">
      <c r="A582" s="7">
        <f t="shared" si="18"/>
        <v>561</v>
      </c>
      <c r="B582" s="3" t="s">
        <v>1893</v>
      </c>
      <c r="C582" s="3" t="s">
        <v>1892</v>
      </c>
      <c r="D582" s="36" t="s">
        <v>1894</v>
      </c>
      <c r="E582" s="8" t="s">
        <v>993</v>
      </c>
    </row>
    <row r="583" spans="1:5" ht="13.5" customHeight="1">
      <c r="A583" s="7">
        <f t="shared" si="18"/>
        <v>562</v>
      </c>
      <c r="B583" s="3" t="s">
        <v>1896</v>
      </c>
      <c r="C583" s="3" t="s">
        <v>1895</v>
      </c>
      <c r="D583" s="36" t="s">
        <v>1897</v>
      </c>
      <c r="E583" s="8" t="s">
        <v>993</v>
      </c>
    </row>
    <row r="584" spans="1:5" ht="13.5" customHeight="1">
      <c r="A584" s="7">
        <f t="shared" si="18"/>
        <v>563</v>
      </c>
      <c r="B584" s="3" t="s">
        <v>1899</v>
      </c>
      <c r="C584" s="3" t="s">
        <v>1898</v>
      </c>
      <c r="D584" s="36" t="s">
        <v>1900</v>
      </c>
      <c r="E584" s="8" t="s">
        <v>993</v>
      </c>
    </row>
    <row r="585" spans="1:5" ht="13.5" customHeight="1">
      <c r="A585" s="7">
        <f t="shared" si="18"/>
        <v>564</v>
      </c>
      <c r="B585" s="3" t="s">
        <v>1902</v>
      </c>
      <c r="C585" s="3" t="s">
        <v>1901</v>
      </c>
      <c r="D585" s="36" t="s">
        <v>1903</v>
      </c>
      <c r="E585" s="8" t="s">
        <v>993</v>
      </c>
    </row>
    <row r="586" spans="1:5" ht="13.5" customHeight="1">
      <c r="A586" s="7">
        <f t="shared" si="18"/>
        <v>565</v>
      </c>
      <c r="B586" s="3" t="s">
        <v>1905</v>
      </c>
      <c r="C586" s="3" t="s">
        <v>1904</v>
      </c>
      <c r="D586" s="36" t="s">
        <v>1906</v>
      </c>
      <c r="E586" s="8" t="s">
        <v>993</v>
      </c>
    </row>
    <row r="587" spans="1:5" ht="13.5" customHeight="1">
      <c r="A587" s="7">
        <f t="shared" si="18"/>
        <v>566</v>
      </c>
      <c r="B587" s="3" t="s">
        <v>1908</v>
      </c>
      <c r="C587" s="3" t="s">
        <v>1907</v>
      </c>
      <c r="D587" s="36" t="s">
        <v>1909</v>
      </c>
      <c r="E587" s="8" t="s">
        <v>993</v>
      </c>
    </row>
    <row r="588" spans="1:5" ht="13.5" customHeight="1">
      <c r="A588" s="7">
        <f t="shared" si="18"/>
        <v>567</v>
      </c>
      <c r="B588" s="3" t="s">
        <v>1911</v>
      </c>
      <c r="C588" s="3" t="s">
        <v>1910</v>
      </c>
      <c r="D588" s="36" t="s">
        <v>1912</v>
      </c>
      <c r="E588" s="8" t="s">
        <v>993</v>
      </c>
    </row>
    <row r="589" spans="1:5" ht="13.5" customHeight="1">
      <c r="A589" s="7">
        <f t="shared" si="18"/>
        <v>568</v>
      </c>
      <c r="B589" s="3" t="s">
        <v>1914</v>
      </c>
      <c r="C589" s="3" t="s">
        <v>1913</v>
      </c>
      <c r="D589" s="36" t="s">
        <v>1915</v>
      </c>
      <c r="E589" s="8" t="s">
        <v>993</v>
      </c>
    </row>
    <row r="590" spans="1:5" ht="13.5" customHeight="1">
      <c r="A590" s="7">
        <f t="shared" si="18"/>
        <v>569</v>
      </c>
      <c r="B590" s="3" t="s">
        <v>1917</v>
      </c>
      <c r="C590" s="3" t="s">
        <v>1916</v>
      </c>
      <c r="D590" s="36" t="s">
        <v>1918</v>
      </c>
      <c r="E590" s="8" t="s">
        <v>993</v>
      </c>
    </row>
    <row r="591" spans="1:5" ht="13.5" customHeight="1">
      <c r="A591" s="7">
        <f t="shared" si="18"/>
        <v>570</v>
      </c>
      <c r="B591" s="3" t="s">
        <v>1920</v>
      </c>
      <c r="C591" s="3" t="s">
        <v>1919</v>
      </c>
      <c r="D591" s="36" t="s">
        <v>1921</v>
      </c>
      <c r="E591" s="8" t="s">
        <v>993</v>
      </c>
    </row>
    <row r="592" spans="1:5" ht="13.5" customHeight="1">
      <c r="A592" s="7">
        <f t="shared" ref="A592:A607" si="19">ROW()-21</f>
        <v>571</v>
      </c>
      <c r="B592" s="3" t="s">
        <v>1923</v>
      </c>
      <c r="C592" s="3" t="s">
        <v>1922</v>
      </c>
      <c r="D592" s="36" t="s">
        <v>1924</v>
      </c>
      <c r="E592" s="8" t="s">
        <v>993</v>
      </c>
    </row>
    <row r="593" spans="1:5" ht="13.5" customHeight="1">
      <c r="A593" s="7">
        <f t="shared" si="19"/>
        <v>572</v>
      </c>
      <c r="B593" s="3" t="s">
        <v>1926</v>
      </c>
      <c r="C593" s="3" t="s">
        <v>1925</v>
      </c>
      <c r="D593" s="36" t="s">
        <v>1927</v>
      </c>
      <c r="E593" s="8" t="s">
        <v>993</v>
      </c>
    </row>
    <row r="594" spans="1:5" ht="13.5" customHeight="1">
      <c r="A594" s="7">
        <f t="shared" si="19"/>
        <v>573</v>
      </c>
      <c r="B594" s="3" t="s">
        <v>1929</v>
      </c>
      <c r="C594" s="3" t="s">
        <v>1928</v>
      </c>
      <c r="D594" s="36" t="s">
        <v>1930</v>
      </c>
      <c r="E594" s="8" t="s">
        <v>993</v>
      </c>
    </row>
    <row r="595" spans="1:5" ht="13.5" customHeight="1">
      <c r="A595" s="7">
        <f t="shared" si="19"/>
        <v>574</v>
      </c>
      <c r="B595" s="3" t="s">
        <v>1932</v>
      </c>
      <c r="C595" s="3" t="s">
        <v>1931</v>
      </c>
      <c r="D595" s="36" t="s">
        <v>1933</v>
      </c>
      <c r="E595" s="8" t="s">
        <v>993</v>
      </c>
    </row>
    <row r="596" spans="1:5" ht="13.5" customHeight="1">
      <c r="A596" s="7">
        <f t="shared" si="19"/>
        <v>575</v>
      </c>
      <c r="B596" s="3" t="s">
        <v>1935</v>
      </c>
      <c r="C596" s="3" t="s">
        <v>1934</v>
      </c>
      <c r="D596" s="36" t="s">
        <v>1936</v>
      </c>
      <c r="E596" s="8" t="s">
        <v>993</v>
      </c>
    </row>
    <row r="597" spans="1:5" ht="13.5" customHeight="1">
      <c r="A597" s="7">
        <f t="shared" si="19"/>
        <v>576</v>
      </c>
      <c r="B597" s="3" t="s">
        <v>1935</v>
      </c>
      <c r="C597" s="3" t="s">
        <v>1937</v>
      </c>
      <c r="D597" s="36" t="s">
        <v>1938</v>
      </c>
      <c r="E597" s="8" t="s">
        <v>993</v>
      </c>
    </row>
    <row r="598" spans="1:5" ht="13.5" customHeight="1">
      <c r="A598" s="7">
        <f t="shared" si="19"/>
        <v>577</v>
      </c>
      <c r="B598" s="3" t="s">
        <v>1940</v>
      </c>
      <c r="C598" s="3" t="s">
        <v>1939</v>
      </c>
      <c r="D598" s="36" t="s">
        <v>1941</v>
      </c>
      <c r="E598" s="8" t="s">
        <v>993</v>
      </c>
    </row>
    <row r="599" spans="1:5" ht="13.5" customHeight="1">
      <c r="A599" s="7">
        <f t="shared" si="19"/>
        <v>578</v>
      </c>
      <c r="B599" s="3" t="s">
        <v>1943</v>
      </c>
      <c r="C599" s="3" t="s">
        <v>1942</v>
      </c>
      <c r="D599" s="36" t="s">
        <v>1944</v>
      </c>
      <c r="E599" s="8" t="s">
        <v>993</v>
      </c>
    </row>
    <row r="600" spans="1:5" ht="13.5" customHeight="1">
      <c r="A600" s="7">
        <f t="shared" si="19"/>
        <v>579</v>
      </c>
      <c r="B600" s="3" t="s">
        <v>1946</v>
      </c>
      <c r="C600" s="3" t="s">
        <v>1945</v>
      </c>
      <c r="D600" s="36" t="s">
        <v>1947</v>
      </c>
      <c r="E600" s="8" t="s">
        <v>993</v>
      </c>
    </row>
    <row r="601" spans="1:5" ht="13.5" customHeight="1">
      <c r="A601" s="7">
        <f t="shared" si="19"/>
        <v>580</v>
      </c>
      <c r="B601" s="3" t="s">
        <v>1949</v>
      </c>
      <c r="C601" s="3" t="s">
        <v>1948</v>
      </c>
      <c r="D601" s="36" t="s">
        <v>1950</v>
      </c>
      <c r="E601" s="8" t="s">
        <v>993</v>
      </c>
    </row>
    <row r="602" spans="1:5" ht="13.5" customHeight="1">
      <c r="A602" s="7">
        <f t="shared" si="19"/>
        <v>581</v>
      </c>
      <c r="B602" s="3" t="s">
        <v>1952</v>
      </c>
      <c r="C602" s="3" t="s">
        <v>1951</v>
      </c>
      <c r="D602" s="36" t="s">
        <v>1953</v>
      </c>
      <c r="E602" s="8" t="s">
        <v>993</v>
      </c>
    </row>
    <row r="603" spans="1:5" ht="13.5" customHeight="1">
      <c r="A603" s="7">
        <f t="shared" si="19"/>
        <v>582</v>
      </c>
      <c r="B603" s="3" t="s">
        <v>1955</v>
      </c>
      <c r="C603" s="3" t="s">
        <v>1954</v>
      </c>
      <c r="D603" s="36" t="s">
        <v>1956</v>
      </c>
      <c r="E603" s="8" t="s">
        <v>993</v>
      </c>
    </row>
    <row r="604" spans="1:5" ht="13.5" customHeight="1">
      <c r="A604" s="7">
        <f t="shared" si="19"/>
        <v>583</v>
      </c>
      <c r="B604" s="3" t="s">
        <v>1958</v>
      </c>
      <c r="C604" s="3" t="s">
        <v>1957</v>
      </c>
      <c r="D604" s="36" t="s">
        <v>1959</v>
      </c>
      <c r="E604" s="8" t="s">
        <v>993</v>
      </c>
    </row>
    <row r="605" spans="1:5" ht="13.5" customHeight="1">
      <c r="A605" s="7">
        <f t="shared" si="19"/>
        <v>584</v>
      </c>
      <c r="B605" s="3" t="s">
        <v>1961</v>
      </c>
      <c r="C605" s="3" t="s">
        <v>1960</v>
      </c>
      <c r="D605" s="36" t="s">
        <v>1962</v>
      </c>
      <c r="E605" s="8" t="s">
        <v>993</v>
      </c>
    </row>
    <row r="606" spans="1:5" ht="13.5" customHeight="1">
      <c r="A606" s="7">
        <f t="shared" si="19"/>
        <v>585</v>
      </c>
      <c r="B606" s="3" t="s">
        <v>1964</v>
      </c>
      <c r="C606" s="3" t="s">
        <v>1963</v>
      </c>
      <c r="D606" s="36" t="s">
        <v>1965</v>
      </c>
      <c r="E606" s="8" t="s">
        <v>993</v>
      </c>
    </row>
    <row r="607" spans="1:5" ht="13.5" customHeight="1" thickBot="1">
      <c r="A607" s="24">
        <f t="shared" si="19"/>
        <v>586</v>
      </c>
      <c r="B607" s="25" t="s">
        <v>1967</v>
      </c>
      <c r="C607" s="25" t="s">
        <v>1966</v>
      </c>
      <c r="D607" s="37" t="s">
        <v>1968</v>
      </c>
      <c r="E607" s="26" t="s">
        <v>993</v>
      </c>
    </row>
    <row r="608" spans="1:5" ht="13.5" customHeight="1">
      <c r="A608" s="49" t="s">
        <v>7701</v>
      </c>
      <c r="B608" s="50"/>
      <c r="C608" s="50"/>
      <c r="D608" s="50"/>
      <c r="E608" s="51"/>
    </row>
    <row r="609" spans="1:5" ht="13.5" customHeight="1">
      <c r="A609" s="7">
        <f>ROW()-22</f>
        <v>587</v>
      </c>
      <c r="B609" s="15" t="s">
        <v>924</v>
      </c>
      <c r="C609" s="15" t="s">
        <v>923</v>
      </c>
      <c r="D609" s="44" t="s">
        <v>925</v>
      </c>
      <c r="E609" s="16" t="s">
        <v>916</v>
      </c>
    </row>
    <row r="610" spans="1:5" ht="13.5" customHeight="1">
      <c r="A610" s="7">
        <f t="shared" ref="A610:A663" si="20">ROW()-22</f>
        <v>588</v>
      </c>
      <c r="B610" s="3" t="s">
        <v>1970</v>
      </c>
      <c r="C610" s="3" t="s">
        <v>1969</v>
      </c>
      <c r="D610" s="36" t="s">
        <v>1971</v>
      </c>
      <c r="E610" s="8" t="s">
        <v>993</v>
      </c>
    </row>
    <row r="611" spans="1:5" ht="13.5" customHeight="1">
      <c r="A611" s="7">
        <f t="shared" si="20"/>
        <v>589</v>
      </c>
      <c r="B611" s="3" t="s">
        <v>1973</v>
      </c>
      <c r="C611" s="3" t="s">
        <v>1972</v>
      </c>
      <c r="D611" s="36" t="s">
        <v>1974</v>
      </c>
      <c r="E611" s="8" t="s">
        <v>993</v>
      </c>
    </row>
    <row r="612" spans="1:5" ht="13.5" customHeight="1">
      <c r="A612" s="7">
        <f t="shared" si="20"/>
        <v>590</v>
      </c>
      <c r="B612" s="3" t="s">
        <v>1976</v>
      </c>
      <c r="C612" s="3" t="s">
        <v>1975</v>
      </c>
      <c r="D612" s="36" t="s">
        <v>1977</v>
      </c>
      <c r="E612" s="8" t="s">
        <v>993</v>
      </c>
    </row>
    <row r="613" spans="1:5" ht="13.5" customHeight="1">
      <c r="A613" s="7">
        <f t="shared" si="20"/>
        <v>591</v>
      </c>
      <c r="B613" s="3" t="s">
        <v>1979</v>
      </c>
      <c r="C613" s="3" t="s">
        <v>1978</v>
      </c>
      <c r="D613" s="36" t="s">
        <v>1980</v>
      </c>
      <c r="E613" s="8" t="s">
        <v>993</v>
      </c>
    </row>
    <row r="614" spans="1:5" ht="13.5" customHeight="1">
      <c r="A614" s="7">
        <f t="shared" si="20"/>
        <v>592</v>
      </c>
      <c r="B614" s="3" t="s">
        <v>1982</v>
      </c>
      <c r="C614" s="3" t="s">
        <v>1981</v>
      </c>
      <c r="D614" s="36" t="s">
        <v>1983</v>
      </c>
      <c r="E614" s="8" t="s">
        <v>993</v>
      </c>
    </row>
    <row r="615" spans="1:5" ht="13.5" customHeight="1">
      <c r="A615" s="7">
        <f t="shared" si="20"/>
        <v>593</v>
      </c>
      <c r="B615" s="3" t="s">
        <v>1985</v>
      </c>
      <c r="C615" s="3" t="s">
        <v>1984</v>
      </c>
      <c r="D615" s="36" t="s">
        <v>1986</v>
      </c>
      <c r="E615" s="8" t="s">
        <v>993</v>
      </c>
    </row>
    <row r="616" spans="1:5" ht="13.5" customHeight="1">
      <c r="A616" s="7">
        <f t="shared" si="20"/>
        <v>594</v>
      </c>
      <c r="B616" s="3" t="s">
        <v>1988</v>
      </c>
      <c r="C616" s="3" t="s">
        <v>1987</v>
      </c>
      <c r="D616" s="36" t="s">
        <v>1989</v>
      </c>
      <c r="E616" s="8" t="s">
        <v>993</v>
      </c>
    </row>
    <row r="617" spans="1:5" ht="13.5" customHeight="1">
      <c r="A617" s="7">
        <f t="shared" si="20"/>
        <v>595</v>
      </c>
      <c r="B617" s="3" t="s">
        <v>1991</v>
      </c>
      <c r="C617" s="3" t="s">
        <v>1990</v>
      </c>
      <c r="D617" s="36" t="s">
        <v>1992</v>
      </c>
      <c r="E617" s="8" t="s">
        <v>993</v>
      </c>
    </row>
    <row r="618" spans="1:5" ht="13.5" customHeight="1">
      <c r="A618" s="7">
        <f t="shared" si="20"/>
        <v>596</v>
      </c>
      <c r="B618" s="3" t="s">
        <v>1994</v>
      </c>
      <c r="C618" s="3" t="s">
        <v>1993</v>
      </c>
      <c r="D618" s="36" t="s">
        <v>1995</v>
      </c>
      <c r="E618" s="8" t="s">
        <v>993</v>
      </c>
    </row>
    <row r="619" spans="1:5" ht="13.5" customHeight="1">
      <c r="A619" s="7">
        <f t="shared" si="20"/>
        <v>597</v>
      </c>
      <c r="B619" s="3" t="s">
        <v>1997</v>
      </c>
      <c r="C619" s="3" t="s">
        <v>1996</v>
      </c>
      <c r="D619" s="36" t="s">
        <v>1998</v>
      </c>
      <c r="E619" s="8" t="s">
        <v>993</v>
      </c>
    </row>
    <row r="620" spans="1:5" ht="13.5" customHeight="1">
      <c r="A620" s="7">
        <f t="shared" si="20"/>
        <v>598</v>
      </c>
      <c r="B620" s="3" t="s">
        <v>2000</v>
      </c>
      <c r="C620" s="3" t="s">
        <v>1999</v>
      </c>
      <c r="D620" s="36" t="s">
        <v>2001</v>
      </c>
      <c r="E620" s="8" t="s">
        <v>993</v>
      </c>
    </row>
    <row r="621" spans="1:5" ht="13.5" customHeight="1">
      <c r="A621" s="7">
        <f t="shared" si="20"/>
        <v>599</v>
      </c>
      <c r="B621" s="4" t="s">
        <v>315</v>
      </c>
      <c r="C621" s="4">
        <v>19702401</v>
      </c>
      <c r="D621" s="38" t="s">
        <v>316</v>
      </c>
      <c r="E621" s="11" t="s">
        <v>3</v>
      </c>
    </row>
    <row r="622" spans="1:5" ht="13.5" customHeight="1">
      <c r="A622" s="7">
        <f t="shared" si="20"/>
        <v>600</v>
      </c>
      <c r="B622" s="4" t="s">
        <v>317</v>
      </c>
      <c r="C622" s="4">
        <v>19702410</v>
      </c>
      <c r="D622" s="38" t="s">
        <v>318</v>
      </c>
      <c r="E622" s="11" t="s">
        <v>3</v>
      </c>
    </row>
    <row r="623" spans="1:5" ht="13.5" customHeight="1">
      <c r="A623" s="7">
        <f t="shared" si="20"/>
        <v>601</v>
      </c>
      <c r="B623" s="4" t="s">
        <v>319</v>
      </c>
      <c r="C623" s="4">
        <v>19702411</v>
      </c>
      <c r="D623" s="38" t="s">
        <v>320</v>
      </c>
      <c r="E623" s="11" t="s">
        <v>3</v>
      </c>
    </row>
    <row r="624" spans="1:5" ht="13.5" customHeight="1">
      <c r="A624" s="7">
        <f t="shared" si="20"/>
        <v>602</v>
      </c>
      <c r="B624" s="4" t="s">
        <v>321</v>
      </c>
      <c r="C624" s="4">
        <v>19702412</v>
      </c>
      <c r="D624" s="38" t="s">
        <v>322</v>
      </c>
      <c r="E624" s="11" t="s">
        <v>3</v>
      </c>
    </row>
    <row r="625" spans="1:5" ht="13.5" customHeight="1">
      <c r="A625" s="7">
        <f t="shared" si="20"/>
        <v>603</v>
      </c>
      <c r="B625" s="4" t="s">
        <v>323</v>
      </c>
      <c r="C625" s="4">
        <v>19702402</v>
      </c>
      <c r="D625" s="38" t="s">
        <v>324</v>
      </c>
      <c r="E625" s="11" t="s">
        <v>3</v>
      </c>
    </row>
    <row r="626" spans="1:5" ht="13.5" customHeight="1">
      <c r="A626" s="7">
        <f t="shared" si="20"/>
        <v>604</v>
      </c>
      <c r="B626" s="4" t="s">
        <v>325</v>
      </c>
      <c r="C626" s="4">
        <v>19702403</v>
      </c>
      <c r="D626" s="38" t="s">
        <v>326</v>
      </c>
      <c r="E626" s="11" t="s">
        <v>3</v>
      </c>
    </row>
    <row r="627" spans="1:5" ht="13.5" customHeight="1">
      <c r="A627" s="7">
        <f t="shared" si="20"/>
        <v>605</v>
      </c>
      <c r="B627" s="4" t="s">
        <v>327</v>
      </c>
      <c r="C627" s="4">
        <v>19702404</v>
      </c>
      <c r="D627" s="38" t="s">
        <v>328</v>
      </c>
      <c r="E627" s="11" t="s">
        <v>3</v>
      </c>
    </row>
    <row r="628" spans="1:5" ht="13.5" customHeight="1">
      <c r="A628" s="7">
        <f t="shared" si="20"/>
        <v>606</v>
      </c>
      <c r="B628" s="4" t="s">
        <v>329</v>
      </c>
      <c r="C628" s="4">
        <v>19702405</v>
      </c>
      <c r="D628" s="38" t="s">
        <v>330</v>
      </c>
      <c r="E628" s="11" t="s">
        <v>3</v>
      </c>
    </row>
    <row r="629" spans="1:5" ht="13.5" customHeight="1">
      <c r="A629" s="7">
        <f t="shared" si="20"/>
        <v>607</v>
      </c>
      <c r="B629" s="4" t="s">
        <v>331</v>
      </c>
      <c r="C629" s="4">
        <v>19702406</v>
      </c>
      <c r="D629" s="38" t="s">
        <v>332</v>
      </c>
      <c r="E629" s="11" t="s">
        <v>3</v>
      </c>
    </row>
    <row r="630" spans="1:5" ht="13.5" customHeight="1">
      <c r="A630" s="7">
        <f t="shared" si="20"/>
        <v>608</v>
      </c>
      <c r="B630" s="4" t="s">
        <v>333</v>
      </c>
      <c r="C630" s="4">
        <v>19702407</v>
      </c>
      <c r="D630" s="38" t="s">
        <v>334</v>
      </c>
      <c r="E630" s="11" t="s">
        <v>3</v>
      </c>
    </row>
    <row r="631" spans="1:5" ht="13.5" customHeight="1">
      <c r="A631" s="7">
        <f t="shared" si="20"/>
        <v>609</v>
      </c>
      <c r="B631" s="4" t="s">
        <v>335</v>
      </c>
      <c r="C631" s="4">
        <v>19702408</v>
      </c>
      <c r="D631" s="38" t="s">
        <v>336</v>
      </c>
      <c r="E631" s="11" t="s">
        <v>3</v>
      </c>
    </row>
    <row r="632" spans="1:5" ht="13.5" customHeight="1">
      <c r="A632" s="7">
        <f t="shared" si="20"/>
        <v>610</v>
      </c>
      <c r="B632" s="4" t="s">
        <v>337</v>
      </c>
      <c r="C632" s="4">
        <v>19702409</v>
      </c>
      <c r="D632" s="38" t="s">
        <v>338</v>
      </c>
      <c r="E632" s="11" t="s">
        <v>3</v>
      </c>
    </row>
    <row r="633" spans="1:5" ht="13.5" customHeight="1">
      <c r="A633" s="7">
        <f t="shared" si="20"/>
        <v>611</v>
      </c>
      <c r="B633" s="4" t="s">
        <v>339</v>
      </c>
      <c r="C633" s="4">
        <v>19401219</v>
      </c>
      <c r="D633" s="38" t="s">
        <v>340</v>
      </c>
      <c r="E633" s="11" t="s">
        <v>3</v>
      </c>
    </row>
    <row r="634" spans="1:5" ht="13.5" customHeight="1">
      <c r="A634" s="7">
        <f t="shared" si="20"/>
        <v>612</v>
      </c>
      <c r="B634" s="4" t="s">
        <v>341</v>
      </c>
      <c r="C634" s="4">
        <v>19401228</v>
      </c>
      <c r="D634" s="38" t="s">
        <v>342</v>
      </c>
      <c r="E634" s="11" t="s">
        <v>3</v>
      </c>
    </row>
    <row r="635" spans="1:5" ht="13.5" customHeight="1">
      <c r="A635" s="7">
        <f t="shared" si="20"/>
        <v>613</v>
      </c>
      <c r="B635" s="4" t="s">
        <v>343</v>
      </c>
      <c r="C635" s="4">
        <v>19401220</v>
      </c>
      <c r="D635" s="38" t="s">
        <v>344</v>
      </c>
      <c r="E635" s="11" t="s">
        <v>3</v>
      </c>
    </row>
    <row r="636" spans="1:5" ht="13.5" customHeight="1">
      <c r="A636" s="7">
        <f t="shared" si="20"/>
        <v>614</v>
      </c>
      <c r="B636" s="4" t="s">
        <v>345</v>
      </c>
      <c r="C636" s="4">
        <v>19401221</v>
      </c>
      <c r="D636" s="38" t="s">
        <v>346</v>
      </c>
      <c r="E636" s="11" t="s">
        <v>3</v>
      </c>
    </row>
    <row r="637" spans="1:5" ht="13.5" customHeight="1">
      <c r="A637" s="7">
        <f t="shared" si="20"/>
        <v>615</v>
      </c>
      <c r="B637" s="4" t="s">
        <v>347</v>
      </c>
      <c r="C637" s="4">
        <v>19401222</v>
      </c>
      <c r="D637" s="38" t="s">
        <v>348</v>
      </c>
      <c r="E637" s="11" t="s">
        <v>3</v>
      </c>
    </row>
    <row r="638" spans="1:5" ht="13.5" customHeight="1">
      <c r="A638" s="7">
        <f t="shared" si="20"/>
        <v>616</v>
      </c>
      <c r="B638" s="4" t="s">
        <v>349</v>
      </c>
      <c r="C638" s="4">
        <v>19401223</v>
      </c>
      <c r="D638" s="38" t="s">
        <v>350</v>
      </c>
      <c r="E638" s="11" t="s">
        <v>3</v>
      </c>
    </row>
    <row r="639" spans="1:5" ht="13.5" customHeight="1">
      <c r="A639" s="7">
        <f t="shared" si="20"/>
        <v>617</v>
      </c>
      <c r="B639" s="4" t="s">
        <v>351</v>
      </c>
      <c r="C639" s="4">
        <v>19401224</v>
      </c>
      <c r="D639" s="38" t="s">
        <v>352</v>
      </c>
      <c r="E639" s="11" t="s">
        <v>3</v>
      </c>
    </row>
    <row r="640" spans="1:5" ht="13.5" customHeight="1">
      <c r="A640" s="7">
        <f t="shared" si="20"/>
        <v>618</v>
      </c>
      <c r="B640" s="4" t="s">
        <v>353</v>
      </c>
      <c r="C640" s="4">
        <v>19401225</v>
      </c>
      <c r="D640" s="38" t="s">
        <v>354</v>
      </c>
      <c r="E640" s="11" t="s">
        <v>3</v>
      </c>
    </row>
    <row r="641" spans="1:5" ht="13.5" customHeight="1">
      <c r="A641" s="7">
        <f t="shared" si="20"/>
        <v>619</v>
      </c>
      <c r="B641" s="4" t="s">
        <v>355</v>
      </c>
      <c r="C641" s="4">
        <v>19401226</v>
      </c>
      <c r="D641" s="38" t="s">
        <v>356</v>
      </c>
      <c r="E641" s="11" t="s">
        <v>3</v>
      </c>
    </row>
    <row r="642" spans="1:5" ht="13.5" customHeight="1">
      <c r="A642" s="7">
        <f t="shared" si="20"/>
        <v>620</v>
      </c>
      <c r="B642" s="4" t="s">
        <v>357</v>
      </c>
      <c r="C642" s="4">
        <v>19401227</v>
      </c>
      <c r="D642" s="38" t="s">
        <v>358</v>
      </c>
      <c r="E642" s="11" t="s">
        <v>3</v>
      </c>
    </row>
    <row r="643" spans="1:5" ht="13.5" customHeight="1">
      <c r="A643" s="7">
        <f t="shared" si="20"/>
        <v>621</v>
      </c>
      <c r="B643" s="3" t="s">
        <v>2003</v>
      </c>
      <c r="C643" s="3" t="s">
        <v>2002</v>
      </c>
      <c r="D643" s="36" t="s">
        <v>2004</v>
      </c>
      <c r="E643" s="8" t="s">
        <v>993</v>
      </c>
    </row>
    <row r="644" spans="1:5" ht="13.5" customHeight="1">
      <c r="A644" s="7">
        <f t="shared" si="20"/>
        <v>622</v>
      </c>
      <c r="B644" s="3" t="s">
        <v>2003</v>
      </c>
      <c r="C644" s="3" t="s">
        <v>2005</v>
      </c>
      <c r="D644" s="36" t="s">
        <v>2006</v>
      </c>
      <c r="E644" s="8" t="s">
        <v>993</v>
      </c>
    </row>
    <row r="645" spans="1:5" ht="13.5" customHeight="1">
      <c r="A645" s="7">
        <f t="shared" si="20"/>
        <v>623</v>
      </c>
      <c r="B645" s="3" t="s">
        <v>2003</v>
      </c>
      <c r="C645" s="3" t="s">
        <v>2007</v>
      </c>
      <c r="D645" s="36" t="s">
        <v>2008</v>
      </c>
      <c r="E645" s="8" t="s">
        <v>993</v>
      </c>
    </row>
    <row r="646" spans="1:5" ht="13.5" customHeight="1">
      <c r="A646" s="7">
        <f t="shared" si="20"/>
        <v>624</v>
      </c>
      <c r="B646" s="3" t="s">
        <v>2010</v>
      </c>
      <c r="C646" s="3" t="s">
        <v>2009</v>
      </c>
      <c r="D646" s="36" t="s">
        <v>2011</v>
      </c>
      <c r="E646" s="8" t="s">
        <v>993</v>
      </c>
    </row>
    <row r="647" spans="1:5" ht="13.5" customHeight="1">
      <c r="A647" s="7">
        <f t="shared" si="20"/>
        <v>625</v>
      </c>
      <c r="B647" s="3" t="s">
        <v>2013</v>
      </c>
      <c r="C647" s="3" t="s">
        <v>2012</v>
      </c>
      <c r="D647" s="36" t="s">
        <v>2014</v>
      </c>
      <c r="E647" s="8" t="s">
        <v>993</v>
      </c>
    </row>
    <row r="648" spans="1:5" ht="13.5" customHeight="1">
      <c r="A648" s="7">
        <f t="shared" si="20"/>
        <v>626</v>
      </c>
      <c r="B648" s="3" t="s">
        <v>2013</v>
      </c>
      <c r="C648" s="3" t="s">
        <v>2015</v>
      </c>
      <c r="D648" s="36" t="s">
        <v>2016</v>
      </c>
      <c r="E648" s="8" t="s">
        <v>993</v>
      </c>
    </row>
    <row r="649" spans="1:5" ht="13.5" customHeight="1">
      <c r="A649" s="7">
        <f t="shared" si="20"/>
        <v>627</v>
      </c>
      <c r="B649" s="3" t="s">
        <v>2013</v>
      </c>
      <c r="C649" s="3" t="s">
        <v>2017</v>
      </c>
      <c r="D649" s="36" t="s">
        <v>2018</v>
      </c>
      <c r="E649" s="8" t="s">
        <v>993</v>
      </c>
    </row>
    <row r="650" spans="1:5" ht="13.5" customHeight="1">
      <c r="A650" s="7">
        <f t="shared" si="20"/>
        <v>628</v>
      </c>
      <c r="B650" s="3" t="s">
        <v>2020</v>
      </c>
      <c r="C650" s="3" t="s">
        <v>2019</v>
      </c>
      <c r="D650" s="36" t="s">
        <v>2021</v>
      </c>
      <c r="E650" s="8" t="s">
        <v>993</v>
      </c>
    </row>
    <row r="651" spans="1:5" ht="13.5" customHeight="1">
      <c r="A651" s="7">
        <f t="shared" si="20"/>
        <v>629</v>
      </c>
      <c r="B651" s="3" t="s">
        <v>2023</v>
      </c>
      <c r="C651" s="3" t="s">
        <v>2022</v>
      </c>
      <c r="D651" s="36" t="s">
        <v>2024</v>
      </c>
      <c r="E651" s="8" t="s">
        <v>993</v>
      </c>
    </row>
    <row r="652" spans="1:5" ht="13.5" customHeight="1">
      <c r="A652" s="7">
        <f t="shared" si="20"/>
        <v>630</v>
      </c>
      <c r="B652" s="3" t="s">
        <v>2023</v>
      </c>
      <c r="C652" s="3" t="s">
        <v>2025</v>
      </c>
      <c r="D652" s="36" t="s">
        <v>2026</v>
      </c>
      <c r="E652" s="8" t="s">
        <v>993</v>
      </c>
    </row>
    <row r="653" spans="1:5" ht="13.5" customHeight="1">
      <c r="A653" s="7">
        <f t="shared" si="20"/>
        <v>631</v>
      </c>
      <c r="B653" s="3" t="s">
        <v>2023</v>
      </c>
      <c r="C653" s="3" t="s">
        <v>2027</v>
      </c>
      <c r="D653" s="36" t="s">
        <v>2028</v>
      </c>
      <c r="E653" s="8" t="s">
        <v>993</v>
      </c>
    </row>
    <row r="654" spans="1:5" ht="13.5" customHeight="1">
      <c r="A654" s="7">
        <f t="shared" si="20"/>
        <v>632</v>
      </c>
      <c r="B654" s="3" t="s">
        <v>2030</v>
      </c>
      <c r="C654" s="3" t="s">
        <v>2029</v>
      </c>
      <c r="D654" s="36" t="s">
        <v>2031</v>
      </c>
      <c r="E654" s="8" t="s">
        <v>993</v>
      </c>
    </row>
    <row r="655" spans="1:5" ht="13.5" customHeight="1">
      <c r="A655" s="7">
        <f t="shared" si="20"/>
        <v>633</v>
      </c>
      <c r="B655" s="3" t="s">
        <v>2033</v>
      </c>
      <c r="C655" s="3" t="s">
        <v>2032</v>
      </c>
      <c r="D655" s="36" t="s">
        <v>2034</v>
      </c>
      <c r="E655" s="8" t="s">
        <v>993</v>
      </c>
    </row>
    <row r="656" spans="1:5" ht="13.5" customHeight="1">
      <c r="A656" s="7">
        <f t="shared" si="20"/>
        <v>634</v>
      </c>
      <c r="B656" s="3" t="s">
        <v>2033</v>
      </c>
      <c r="C656" s="3" t="s">
        <v>2035</v>
      </c>
      <c r="D656" s="36" t="s">
        <v>2036</v>
      </c>
      <c r="E656" s="8" t="s">
        <v>993</v>
      </c>
    </row>
    <row r="657" spans="1:5" ht="13.5" customHeight="1">
      <c r="A657" s="7">
        <f t="shared" si="20"/>
        <v>635</v>
      </c>
      <c r="B657" s="3" t="s">
        <v>2033</v>
      </c>
      <c r="C657" s="3" t="s">
        <v>2037</v>
      </c>
      <c r="D657" s="36" t="s">
        <v>2038</v>
      </c>
      <c r="E657" s="8" t="s">
        <v>993</v>
      </c>
    </row>
    <row r="658" spans="1:5" ht="13.5" customHeight="1">
      <c r="A658" s="7">
        <f t="shared" si="20"/>
        <v>636</v>
      </c>
      <c r="B658" s="3" t="s">
        <v>2040</v>
      </c>
      <c r="C658" s="3" t="s">
        <v>2039</v>
      </c>
      <c r="D658" s="36" t="s">
        <v>2041</v>
      </c>
      <c r="E658" s="8" t="s">
        <v>993</v>
      </c>
    </row>
    <row r="659" spans="1:5" ht="13.5" customHeight="1">
      <c r="A659" s="7">
        <f t="shared" si="20"/>
        <v>637</v>
      </c>
      <c r="B659" s="3" t="s">
        <v>2043</v>
      </c>
      <c r="C659" s="3" t="s">
        <v>2042</v>
      </c>
      <c r="D659" s="36" t="s">
        <v>2044</v>
      </c>
      <c r="E659" s="8" t="s">
        <v>993</v>
      </c>
    </row>
    <row r="660" spans="1:5" ht="13.5" customHeight="1">
      <c r="A660" s="7">
        <f t="shared" si="20"/>
        <v>638</v>
      </c>
      <c r="B660" s="3" t="s">
        <v>2046</v>
      </c>
      <c r="C660" s="3" t="s">
        <v>2045</v>
      </c>
      <c r="D660" s="36" t="s">
        <v>2047</v>
      </c>
      <c r="E660" s="8" t="s">
        <v>993</v>
      </c>
    </row>
    <row r="661" spans="1:5" ht="13.5" customHeight="1">
      <c r="A661" s="7">
        <f t="shared" si="20"/>
        <v>639</v>
      </c>
      <c r="B661" s="3" t="s">
        <v>2046</v>
      </c>
      <c r="C661" s="3" t="s">
        <v>2048</v>
      </c>
      <c r="D661" s="36" t="s">
        <v>2049</v>
      </c>
      <c r="E661" s="8" t="s">
        <v>993</v>
      </c>
    </row>
    <row r="662" spans="1:5" ht="13.5" customHeight="1">
      <c r="A662" s="7">
        <f t="shared" si="20"/>
        <v>640</v>
      </c>
      <c r="B662" s="3" t="s">
        <v>2046</v>
      </c>
      <c r="C662" s="3" t="s">
        <v>2050</v>
      </c>
      <c r="D662" s="36" t="s">
        <v>2049</v>
      </c>
      <c r="E662" s="8" t="s">
        <v>993</v>
      </c>
    </row>
    <row r="663" spans="1:5" ht="13.5" customHeight="1" thickBot="1">
      <c r="A663" s="24">
        <f t="shared" si="20"/>
        <v>641</v>
      </c>
      <c r="B663" s="25" t="s">
        <v>2052</v>
      </c>
      <c r="C663" s="25" t="s">
        <v>2051</v>
      </c>
      <c r="D663" s="37" t="s">
        <v>2053</v>
      </c>
      <c r="E663" s="26" t="s">
        <v>993</v>
      </c>
    </row>
    <row r="664" spans="1:5" ht="13.5" customHeight="1">
      <c r="A664" s="49" t="s">
        <v>7702</v>
      </c>
      <c r="B664" s="50"/>
      <c r="C664" s="50"/>
      <c r="D664" s="50"/>
      <c r="E664" s="51"/>
    </row>
    <row r="665" spans="1:5" ht="13.5" customHeight="1">
      <c r="A665" s="7">
        <f>ROW()-23</f>
        <v>642</v>
      </c>
      <c r="B665" s="13" t="s">
        <v>2055</v>
      </c>
      <c r="C665" s="13" t="s">
        <v>2054</v>
      </c>
      <c r="D665" s="41" t="s">
        <v>2056</v>
      </c>
      <c r="E665" s="14" t="s">
        <v>993</v>
      </c>
    </row>
    <row r="666" spans="1:5" ht="13.5" customHeight="1">
      <c r="A666" s="7">
        <f t="shared" ref="A666:A687" si="21">ROW()-23</f>
        <v>643</v>
      </c>
      <c r="B666" s="3" t="s">
        <v>2058</v>
      </c>
      <c r="C666" s="3" t="s">
        <v>2057</v>
      </c>
      <c r="D666" s="36" t="s">
        <v>2059</v>
      </c>
      <c r="E666" s="8" t="s">
        <v>993</v>
      </c>
    </row>
    <row r="667" spans="1:5" ht="13.5" customHeight="1">
      <c r="A667" s="7">
        <f t="shared" si="21"/>
        <v>644</v>
      </c>
      <c r="B667" s="3" t="s">
        <v>2061</v>
      </c>
      <c r="C667" s="3" t="s">
        <v>2060</v>
      </c>
      <c r="D667" s="36" t="s">
        <v>2062</v>
      </c>
      <c r="E667" s="8" t="s">
        <v>993</v>
      </c>
    </row>
    <row r="668" spans="1:5" ht="13.5" customHeight="1">
      <c r="A668" s="7">
        <f t="shared" si="21"/>
        <v>645</v>
      </c>
      <c r="B668" s="3" t="s">
        <v>2064</v>
      </c>
      <c r="C668" s="3" t="s">
        <v>2063</v>
      </c>
      <c r="D668" s="36" t="s">
        <v>2065</v>
      </c>
      <c r="E668" s="8" t="s">
        <v>993</v>
      </c>
    </row>
    <row r="669" spans="1:5" ht="13.5" customHeight="1">
      <c r="A669" s="7">
        <f t="shared" si="21"/>
        <v>646</v>
      </c>
      <c r="B669" s="3" t="s">
        <v>2067</v>
      </c>
      <c r="C669" s="3" t="s">
        <v>2066</v>
      </c>
      <c r="D669" s="36" t="s">
        <v>2065</v>
      </c>
      <c r="E669" s="8" t="s">
        <v>993</v>
      </c>
    </row>
    <row r="670" spans="1:5" ht="13.5" customHeight="1">
      <c r="A670" s="7">
        <f t="shared" si="21"/>
        <v>647</v>
      </c>
      <c r="B670" s="3" t="s">
        <v>2069</v>
      </c>
      <c r="C670" s="3" t="s">
        <v>2068</v>
      </c>
      <c r="D670" s="36" t="s">
        <v>2065</v>
      </c>
      <c r="E670" s="8" t="s">
        <v>993</v>
      </c>
    </row>
    <row r="671" spans="1:5" ht="13.5" customHeight="1">
      <c r="A671" s="7">
        <f t="shared" si="21"/>
        <v>648</v>
      </c>
      <c r="B671" s="3" t="s">
        <v>2071</v>
      </c>
      <c r="C671" s="3" t="s">
        <v>2070</v>
      </c>
      <c r="D671" s="36" t="s">
        <v>2065</v>
      </c>
      <c r="E671" s="8" t="s">
        <v>993</v>
      </c>
    </row>
    <row r="672" spans="1:5" ht="13.5" customHeight="1">
      <c r="A672" s="7">
        <f t="shared" si="21"/>
        <v>649</v>
      </c>
      <c r="B672" s="3" t="s">
        <v>2073</v>
      </c>
      <c r="C672" s="3" t="s">
        <v>2072</v>
      </c>
      <c r="D672" s="36" t="s">
        <v>2065</v>
      </c>
      <c r="E672" s="8" t="s">
        <v>993</v>
      </c>
    </row>
    <row r="673" spans="1:5" ht="13.5" customHeight="1">
      <c r="A673" s="7">
        <f t="shared" si="21"/>
        <v>650</v>
      </c>
      <c r="B673" s="3" t="s">
        <v>2075</v>
      </c>
      <c r="C673" s="3" t="s">
        <v>2074</v>
      </c>
      <c r="D673" s="36" t="s">
        <v>2065</v>
      </c>
      <c r="E673" s="8" t="s">
        <v>993</v>
      </c>
    </row>
    <row r="674" spans="1:5" ht="13.5" customHeight="1">
      <c r="A674" s="7">
        <f t="shared" si="21"/>
        <v>651</v>
      </c>
      <c r="B674" s="3" t="s">
        <v>2077</v>
      </c>
      <c r="C674" s="3" t="s">
        <v>2076</v>
      </c>
      <c r="D674" s="36" t="s">
        <v>2065</v>
      </c>
      <c r="E674" s="8" t="s">
        <v>993</v>
      </c>
    </row>
    <row r="675" spans="1:5" ht="13.5" customHeight="1">
      <c r="A675" s="7">
        <f t="shared" si="21"/>
        <v>652</v>
      </c>
      <c r="B675" s="3" t="s">
        <v>2079</v>
      </c>
      <c r="C675" s="3" t="s">
        <v>2078</v>
      </c>
      <c r="D675" s="36" t="s">
        <v>2065</v>
      </c>
      <c r="E675" s="8" t="s">
        <v>993</v>
      </c>
    </row>
    <row r="676" spans="1:5" ht="13.5" customHeight="1">
      <c r="A676" s="7">
        <f t="shared" si="21"/>
        <v>653</v>
      </c>
      <c r="B676" s="3" t="s">
        <v>2081</v>
      </c>
      <c r="C676" s="3" t="s">
        <v>2080</v>
      </c>
      <c r="D676" s="36" t="s">
        <v>2065</v>
      </c>
      <c r="E676" s="8" t="s">
        <v>993</v>
      </c>
    </row>
    <row r="677" spans="1:5" ht="13.5" customHeight="1">
      <c r="A677" s="7">
        <f t="shared" si="21"/>
        <v>654</v>
      </c>
      <c r="B677" s="3" t="s">
        <v>2083</v>
      </c>
      <c r="C677" s="3" t="s">
        <v>2082</v>
      </c>
      <c r="D677" s="36" t="s">
        <v>2065</v>
      </c>
      <c r="E677" s="8" t="s">
        <v>993</v>
      </c>
    </row>
    <row r="678" spans="1:5" ht="13.5" customHeight="1">
      <c r="A678" s="7">
        <f t="shared" si="21"/>
        <v>655</v>
      </c>
      <c r="B678" s="3" t="s">
        <v>2085</v>
      </c>
      <c r="C678" s="3" t="s">
        <v>2084</v>
      </c>
      <c r="D678" s="36" t="s">
        <v>2065</v>
      </c>
      <c r="E678" s="8" t="s">
        <v>993</v>
      </c>
    </row>
    <row r="679" spans="1:5" ht="13.5" customHeight="1">
      <c r="A679" s="7">
        <f t="shared" si="21"/>
        <v>656</v>
      </c>
      <c r="B679" s="3" t="s">
        <v>2087</v>
      </c>
      <c r="C679" s="3" t="s">
        <v>2086</v>
      </c>
      <c r="D679" s="36" t="s">
        <v>2065</v>
      </c>
      <c r="E679" s="8" t="s">
        <v>993</v>
      </c>
    </row>
    <row r="680" spans="1:5" ht="13.5" customHeight="1">
      <c r="A680" s="7">
        <f t="shared" si="21"/>
        <v>657</v>
      </c>
      <c r="B680" s="4" t="s">
        <v>359</v>
      </c>
      <c r="C680" s="4">
        <v>19312488</v>
      </c>
      <c r="D680" s="38" t="s">
        <v>360</v>
      </c>
      <c r="E680" s="11" t="s">
        <v>3</v>
      </c>
    </row>
    <row r="681" spans="1:5" ht="13.5" customHeight="1">
      <c r="A681" s="7">
        <f t="shared" si="21"/>
        <v>658</v>
      </c>
      <c r="B681" s="3" t="s">
        <v>2089</v>
      </c>
      <c r="C681" s="3" t="s">
        <v>2088</v>
      </c>
      <c r="D681" s="36" t="s">
        <v>2090</v>
      </c>
      <c r="E681" s="8" t="s">
        <v>993</v>
      </c>
    </row>
    <row r="682" spans="1:5" ht="13.5" customHeight="1">
      <c r="A682" s="7">
        <f t="shared" si="21"/>
        <v>659</v>
      </c>
      <c r="B682" s="3" t="s">
        <v>2092</v>
      </c>
      <c r="C682" s="3" t="s">
        <v>2091</v>
      </c>
      <c r="D682" s="36" t="s">
        <v>2093</v>
      </c>
      <c r="E682" s="8" t="s">
        <v>993</v>
      </c>
    </row>
    <row r="683" spans="1:5" ht="13.5" customHeight="1">
      <c r="A683" s="7">
        <f t="shared" si="21"/>
        <v>660</v>
      </c>
      <c r="B683" s="3" t="s">
        <v>2092</v>
      </c>
      <c r="C683" s="3" t="s">
        <v>2094</v>
      </c>
      <c r="D683" s="36" t="s">
        <v>2095</v>
      </c>
      <c r="E683" s="8" t="s">
        <v>993</v>
      </c>
    </row>
    <row r="684" spans="1:5" ht="13.5" customHeight="1">
      <c r="A684" s="7">
        <f t="shared" si="21"/>
        <v>661</v>
      </c>
      <c r="B684" s="3" t="s">
        <v>2097</v>
      </c>
      <c r="C684" s="3" t="s">
        <v>2096</v>
      </c>
      <c r="D684" s="36" t="s">
        <v>2098</v>
      </c>
      <c r="E684" s="8" t="s">
        <v>993</v>
      </c>
    </row>
    <row r="685" spans="1:5" ht="13.5" customHeight="1">
      <c r="A685" s="7">
        <f t="shared" si="21"/>
        <v>662</v>
      </c>
      <c r="B685" s="3" t="s">
        <v>2100</v>
      </c>
      <c r="C685" s="3" t="s">
        <v>2099</v>
      </c>
      <c r="D685" s="36" t="s">
        <v>2101</v>
      </c>
      <c r="E685" s="8" t="s">
        <v>993</v>
      </c>
    </row>
    <row r="686" spans="1:5" ht="13.5" customHeight="1">
      <c r="A686" s="7">
        <f t="shared" si="21"/>
        <v>663</v>
      </c>
      <c r="B686" s="3" t="s">
        <v>2100</v>
      </c>
      <c r="C686" s="3" t="s">
        <v>2102</v>
      </c>
      <c r="D686" s="36" t="s">
        <v>2101</v>
      </c>
      <c r="E686" s="8" t="s">
        <v>993</v>
      </c>
    </row>
    <row r="687" spans="1:5" ht="13.5" customHeight="1" thickBot="1">
      <c r="A687" s="24">
        <f t="shared" si="21"/>
        <v>664</v>
      </c>
      <c r="B687" s="25" t="s">
        <v>2104</v>
      </c>
      <c r="C687" s="25" t="s">
        <v>2103</v>
      </c>
      <c r="D687" s="37" t="s">
        <v>2105</v>
      </c>
      <c r="E687" s="26" t="s">
        <v>993</v>
      </c>
    </row>
    <row r="688" spans="1:5" ht="13.5" customHeight="1">
      <c r="A688" s="49" t="s">
        <v>7703</v>
      </c>
      <c r="B688" s="50"/>
      <c r="C688" s="50"/>
      <c r="D688" s="50"/>
      <c r="E688" s="51"/>
    </row>
    <row r="689" spans="1:5" ht="13.5" customHeight="1">
      <c r="A689" s="7">
        <f>ROW()-24</f>
        <v>665</v>
      </c>
      <c r="B689" s="3" t="s">
        <v>2107</v>
      </c>
      <c r="C689" s="3" t="s">
        <v>2106</v>
      </c>
      <c r="D689" s="36" t="s">
        <v>2108</v>
      </c>
      <c r="E689" s="8" t="s">
        <v>993</v>
      </c>
    </row>
    <row r="690" spans="1:5" ht="13.5" customHeight="1">
      <c r="A690" s="7">
        <f t="shared" ref="A690:A695" si="22">ROW()-24</f>
        <v>666</v>
      </c>
      <c r="B690" s="3" t="s">
        <v>2110</v>
      </c>
      <c r="C690" s="3" t="s">
        <v>2109</v>
      </c>
      <c r="D690" s="36" t="s">
        <v>2111</v>
      </c>
      <c r="E690" s="8" t="s">
        <v>993</v>
      </c>
    </row>
    <row r="691" spans="1:5" ht="13.5" customHeight="1">
      <c r="A691" s="7">
        <f t="shared" si="22"/>
        <v>667</v>
      </c>
      <c r="B691" s="3" t="s">
        <v>2113</v>
      </c>
      <c r="C691" s="3" t="s">
        <v>2112</v>
      </c>
      <c r="D691" s="36" t="s">
        <v>2114</v>
      </c>
      <c r="E691" s="8" t="s">
        <v>993</v>
      </c>
    </row>
    <row r="692" spans="1:5" ht="13.5" customHeight="1">
      <c r="A692" s="7">
        <f t="shared" si="22"/>
        <v>668</v>
      </c>
      <c r="B692" s="3" t="s">
        <v>2116</v>
      </c>
      <c r="C692" s="3" t="s">
        <v>2115</v>
      </c>
      <c r="D692" s="36" t="s">
        <v>2117</v>
      </c>
      <c r="E692" s="8" t="s">
        <v>993</v>
      </c>
    </row>
    <row r="693" spans="1:5" ht="13.5" customHeight="1">
      <c r="A693" s="7">
        <f t="shared" si="22"/>
        <v>669</v>
      </c>
      <c r="B693" s="3" t="s">
        <v>2119</v>
      </c>
      <c r="C693" s="3" t="s">
        <v>2118</v>
      </c>
      <c r="D693" s="36" t="s">
        <v>2120</v>
      </c>
      <c r="E693" s="8" t="s">
        <v>993</v>
      </c>
    </row>
    <row r="694" spans="1:5" ht="13.5" customHeight="1">
      <c r="A694" s="7">
        <f t="shared" si="22"/>
        <v>670</v>
      </c>
      <c r="B694" s="3" t="s">
        <v>2122</v>
      </c>
      <c r="C694" s="3" t="s">
        <v>2121</v>
      </c>
      <c r="D694" s="36" t="s">
        <v>2123</v>
      </c>
      <c r="E694" s="8" t="s">
        <v>993</v>
      </c>
    </row>
    <row r="695" spans="1:5" ht="13.5" customHeight="1" thickBot="1">
      <c r="A695" s="24">
        <f t="shared" si="22"/>
        <v>671</v>
      </c>
      <c r="B695" s="25" t="s">
        <v>2125</v>
      </c>
      <c r="C695" s="25" t="s">
        <v>2124</v>
      </c>
      <c r="D695" s="37" t="s">
        <v>2126</v>
      </c>
      <c r="E695" s="26" t="s">
        <v>993</v>
      </c>
    </row>
    <row r="696" spans="1:5" ht="13.5" customHeight="1">
      <c r="A696" s="49" t="s">
        <v>7704</v>
      </c>
      <c r="B696" s="50"/>
      <c r="C696" s="50"/>
      <c r="D696" s="50"/>
      <c r="E696" s="51"/>
    </row>
    <row r="697" spans="1:5" ht="13.5" customHeight="1">
      <c r="A697" s="7">
        <f>ROW()-25</f>
        <v>672</v>
      </c>
      <c r="B697" s="3" t="s">
        <v>2128</v>
      </c>
      <c r="C697" s="3" t="s">
        <v>2127</v>
      </c>
      <c r="D697" s="36" t="s">
        <v>2129</v>
      </c>
      <c r="E697" s="8" t="s">
        <v>993</v>
      </c>
    </row>
    <row r="698" spans="1:5" ht="13.5" customHeight="1">
      <c r="A698" s="7">
        <f t="shared" ref="A698:A743" si="23">ROW()-25</f>
        <v>673</v>
      </c>
      <c r="B698" s="3" t="s">
        <v>2131</v>
      </c>
      <c r="C698" s="3" t="s">
        <v>2130</v>
      </c>
      <c r="D698" s="36" t="s">
        <v>2132</v>
      </c>
      <c r="E698" s="8" t="s">
        <v>993</v>
      </c>
    </row>
    <row r="699" spans="1:5" ht="13.5" customHeight="1">
      <c r="A699" s="7">
        <f t="shared" si="23"/>
        <v>674</v>
      </c>
      <c r="B699" s="3" t="s">
        <v>2134</v>
      </c>
      <c r="C699" s="3" t="s">
        <v>2133</v>
      </c>
      <c r="D699" s="36" t="s">
        <v>2135</v>
      </c>
      <c r="E699" s="8" t="s">
        <v>993</v>
      </c>
    </row>
    <row r="700" spans="1:5" ht="13.5" customHeight="1">
      <c r="A700" s="7">
        <f t="shared" si="23"/>
        <v>675</v>
      </c>
      <c r="B700" s="3" t="s">
        <v>2136</v>
      </c>
      <c r="C700" s="3" t="s">
        <v>2137</v>
      </c>
      <c r="D700" s="36" t="s">
        <v>2138</v>
      </c>
      <c r="E700" s="8" t="s">
        <v>993</v>
      </c>
    </row>
    <row r="701" spans="1:5" ht="13.5" customHeight="1">
      <c r="A701" s="7">
        <f t="shared" si="23"/>
        <v>676</v>
      </c>
      <c r="B701" s="3" t="s">
        <v>2140</v>
      </c>
      <c r="C701" s="3" t="s">
        <v>2139</v>
      </c>
      <c r="D701" s="36" t="s">
        <v>2141</v>
      </c>
      <c r="E701" s="8" t="s">
        <v>993</v>
      </c>
    </row>
    <row r="702" spans="1:5" ht="13.5" customHeight="1">
      <c r="A702" s="7">
        <f t="shared" si="23"/>
        <v>677</v>
      </c>
      <c r="B702" s="3" t="s">
        <v>2143</v>
      </c>
      <c r="C702" s="3" t="s">
        <v>2142</v>
      </c>
      <c r="D702" s="36" t="s">
        <v>2144</v>
      </c>
      <c r="E702" s="8" t="s">
        <v>993</v>
      </c>
    </row>
    <row r="703" spans="1:5" ht="13.5" customHeight="1">
      <c r="A703" s="7">
        <f t="shared" si="23"/>
        <v>678</v>
      </c>
      <c r="B703" s="3" t="s">
        <v>2146</v>
      </c>
      <c r="C703" s="3" t="s">
        <v>2145</v>
      </c>
      <c r="D703" s="36" t="s">
        <v>2144</v>
      </c>
      <c r="E703" s="8" t="s">
        <v>993</v>
      </c>
    </row>
    <row r="704" spans="1:5" ht="13.5" customHeight="1">
      <c r="A704" s="7">
        <f t="shared" si="23"/>
        <v>679</v>
      </c>
      <c r="B704" s="5" t="s">
        <v>927</v>
      </c>
      <c r="C704" s="5" t="s">
        <v>926</v>
      </c>
      <c r="D704" s="39" t="s">
        <v>928</v>
      </c>
      <c r="E704" s="12" t="s">
        <v>916</v>
      </c>
    </row>
    <row r="705" spans="1:5" ht="13.5" customHeight="1">
      <c r="A705" s="7">
        <f t="shared" si="23"/>
        <v>680</v>
      </c>
      <c r="B705" s="3" t="s">
        <v>2148</v>
      </c>
      <c r="C705" s="3" t="s">
        <v>2147</v>
      </c>
      <c r="D705" s="36" t="s">
        <v>2149</v>
      </c>
      <c r="E705" s="8" t="s">
        <v>993</v>
      </c>
    </row>
    <row r="706" spans="1:5" ht="13.5" customHeight="1">
      <c r="A706" s="7">
        <f t="shared" si="23"/>
        <v>681</v>
      </c>
      <c r="B706" s="3" t="s">
        <v>2151</v>
      </c>
      <c r="C706" s="3" t="s">
        <v>2150</v>
      </c>
      <c r="D706" s="36" t="s">
        <v>2152</v>
      </c>
      <c r="E706" s="8" t="s">
        <v>993</v>
      </c>
    </row>
    <row r="707" spans="1:5" ht="13.5" customHeight="1">
      <c r="A707" s="7">
        <f t="shared" si="23"/>
        <v>682</v>
      </c>
      <c r="B707" s="5" t="s">
        <v>930</v>
      </c>
      <c r="C707" s="5" t="s">
        <v>929</v>
      </c>
      <c r="D707" s="39" t="s">
        <v>931</v>
      </c>
      <c r="E707" s="12" t="s">
        <v>916</v>
      </c>
    </row>
    <row r="708" spans="1:5" ht="13.5" customHeight="1">
      <c r="A708" s="7">
        <f t="shared" si="23"/>
        <v>683</v>
      </c>
      <c r="B708" s="5" t="s">
        <v>930</v>
      </c>
      <c r="C708" s="5" t="s">
        <v>932</v>
      </c>
      <c r="D708" s="39" t="s">
        <v>933</v>
      </c>
      <c r="E708" s="12" t="s">
        <v>916</v>
      </c>
    </row>
    <row r="709" spans="1:5" ht="13.5" customHeight="1">
      <c r="A709" s="7">
        <f t="shared" si="23"/>
        <v>684</v>
      </c>
      <c r="B709" s="3" t="s">
        <v>2154</v>
      </c>
      <c r="C709" s="3" t="s">
        <v>2153</v>
      </c>
      <c r="D709" s="36" t="s">
        <v>2155</v>
      </c>
      <c r="E709" s="8" t="s">
        <v>993</v>
      </c>
    </row>
    <row r="710" spans="1:5" ht="13.5" customHeight="1">
      <c r="A710" s="7">
        <f t="shared" si="23"/>
        <v>685</v>
      </c>
      <c r="B710" s="3" t="s">
        <v>2157</v>
      </c>
      <c r="C710" s="3" t="s">
        <v>2156</v>
      </c>
      <c r="D710" s="36" t="s">
        <v>2158</v>
      </c>
      <c r="E710" s="8" t="s">
        <v>993</v>
      </c>
    </row>
    <row r="711" spans="1:5" ht="13.5" customHeight="1">
      <c r="A711" s="7">
        <f t="shared" si="23"/>
        <v>686</v>
      </c>
      <c r="B711" s="3" t="s">
        <v>2160</v>
      </c>
      <c r="C711" s="3" t="s">
        <v>2159</v>
      </c>
      <c r="D711" s="36" t="s">
        <v>2161</v>
      </c>
      <c r="E711" s="8" t="s">
        <v>993</v>
      </c>
    </row>
    <row r="712" spans="1:5" ht="13.5" customHeight="1">
      <c r="A712" s="7">
        <f t="shared" si="23"/>
        <v>687</v>
      </c>
      <c r="B712" s="3" t="s">
        <v>2163</v>
      </c>
      <c r="C712" s="3" t="s">
        <v>2162</v>
      </c>
      <c r="D712" s="36" t="s">
        <v>2164</v>
      </c>
      <c r="E712" s="8" t="s">
        <v>993</v>
      </c>
    </row>
    <row r="713" spans="1:5" ht="13.5" customHeight="1">
      <c r="A713" s="7">
        <f t="shared" si="23"/>
        <v>688</v>
      </c>
      <c r="B713" s="3" t="s">
        <v>2166</v>
      </c>
      <c r="C713" s="3" t="s">
        <v>2165</v>
      </c>
      <c r="D713" s="36" t="s">
        <v>2167</v>
      </c>
      <c r="E713" s="8" t="s">
        <v>993</v>
      </c>
    </row>
    <row r="714" spans="1:5" ht="13.5" customHeight="1">
      <c r="A714" s="7">
        <f t="shared" si="23"/>
        <v>689</v>
      </c>
      <c r="B714" s="3" t="s">
        <v>2169</v>
      </c>
      <c r="C714" s="3" t="s">
        <v>2168</v>
      </c>
      <c r="D714" s="36" t="s">
        <v>2170</v>
      </c>
      <c r="E714" s="8" t="s">
        <v>993</v>
      </c>
    </row>
    <row r="715" spans="1:5" ht="13.5" customHeight="1">
      <c r="A715" s="7">
        <f t="shared" si="23"/>
        <v>690</v>
      </c>
      <c r="B715" s="3" t="s">
        <v>2172</v>
      </c>
      <c r="C715" s="3" t="s">
        <v>2171</v>
      </c>
      <c r="D715" s="36" t="s">
        <v>2173</v>
      </c>
      <c r="E715" s="8" t="s">
        <v>993</v>
      </c>
    </row>
    <row r="716" spans="1:5" ht="13.5" customHeight="1">
      <c r="A716" s="7">
        <f t="shared" si="23"/>
        <v>691</v>
      </c>
      <c r="B716" s="3" t="s">
        <v>2175</v>
      </c>
      <c r="C716" s="3" t="s">
        <v>2174</v>
      </c>
      <c r="D716" s="36" t="s">
        <v>2176</v>
      </c>
      <c r="E716" s="8" t="s">
        <v>993</v>
      </c>
    </row>
    <row r="717" spans="1:5" ht="13.5" customHeight="1">
      <c r="A717" s="7">
        <f t="shared" si="23"/>
        <v>692</v>
      </c>
      <c r="B717" s="3" t="s">
        <v>2178</v>
      </c>
      <c r="C717" s="3" t="s">
        <v>2177</v>
      </c>
      <c r="D717" s="36" t="s">
        <v>2179</v>
      </c>
      <c r="E717" s="8" t="s">
        <v>993</v>
      </c>
    </row>
    <row r="718" spans="1:5" ht="13.5" customHeight="1">
      <c r="A718" s="7">
        <f t="shared" si="23"/>
        <v>693</v>
      </c>
      <c r="B718" s="3" t="s">
        <v>2181</v>
      </c>
      <c r="C718" s="3" t="s">
        <v>2180</v>
      </c>
      <c r="D718" s="36" t="s">
        <v>2182</v>
      </c>
      <c r="E718" s="8" t="s">
        <v>993</v>
      </c>
    </row>
    <row r="719" spans="1:5" ht="13.5" customHeight="1">
      <c r="A719" s="7">
        <f t="shared" si="23"/>
        <v>694</v>
      </c>
      <c r="B719" s="3" t="s">
        <v>2184</v>
      </c>
      <c r="C719" s="3" t="s">
        <v>2183</v>
      </c>
      <c r="D719" s="36" t="s">
        <v>2185</v>
      </c>
      <c r="E719" s="8" t="s">
        <v>993</v>
      </c>
    </row>
    <row r="720" spans="1:5" ht="13.5" customHeight="1">
      <c r="A720" s="7">
        <f t="shared" si="23"/>
        <v>695</v>
      </c>
      <c r="B720" s="3" t="s">
        <v>2187</v>
      </c>
      <c r="C720" s="3" t="s">
        <v>2186</v>
      </c>
      <c r="D720" s="36" t="s">
        <v>2188</v>
      </c>
      <c r="E720" s="8" t="s">
        <v>993</v>
      </c>
    </row>
    <row r="721" spans="1:5" ht="13.5" customHeight="1">
      <c r="A721" s="7">
        <f t="shared" si="23"/>
        <v>696</v>
      </c>
      <c r="B721" s="3" t="s">
        <v>2190</v>
      </c>
      <c r="C721" s="3" t="s">
        <v>2189</v>
      </c>
      <c r="D721" s="36" t="s">
        <v>2191</v>
      </c>
      <c r="E721" s="8" t="s">
        <v>993</v>
      </c>
    </row>
    <row r="722" spans="1:5" ht="13.5" customHeight="1">
      <c r="A722" s="7">
        <f t="shared" si="23"/>
        <v>697</v>
      </c>
      <c r="B722" s="3" t="s">
        <v>2193</v>
      </c>
      <c r="C722" s="3" t="s">
        <v>2192</v>
      </c>
      <c r="D722" s="36" t="s">
        <v>2194</v>
      </c>
      <c r="E722" s="8" t="s">
        <v>993</v>
      </c>
    </row>
    <row r="723" spans="1:5" ht="13.5" customHeight="1">
      <c r="A723" s="7">
        <f t="shared" si="23"/>
        <v>698</v>
      </c>
      <c r="B723" s="3" t="s">
        <v>2196</v>
      </c>
      <c r="C723" s="3" t="s">
        <v>2195</v>
      </c>
      <c r="D723" s="36" t="s">
        <v>2197</v>
      </c>
      <c r="E723" s="8" t="s">
        <v>993</v>
      </c>
    </row>
    <row r="724" spans="1:5" ht="13.5" customHeight="1">
      <c r="A724" s="7">
        <f t="shared" si="23"/>
        <v>699</v>
      </c>
      <c r="B724" s="3" t="s">
        <v>2196</v>
      </c>
      <c r="C724" s="3" t="s">
        <v>2198</v>
      </c>
      <c r="D724" s="36" t="s">
        <v>2199</v>
      </c>
      <c r="E724" s="8" t="s">
        <v>993</v>
      </c>
    </row>
    <row r="725" spans="1:5" ht="13.5" customHeight="1">
      <c r="A725" s="7">
        <f t="shared" si="23"/>
        <v>700</v>
      </c>
      <c r="B725" s="3" t="s">
        <v>2201</v>
      </c>
      <c r="C725" s="3" t="s">
        <v>2200</v>
      </c>
      <c r="D725" s="36" t="s">
        <v>2202</v>
      </c>
      <c r="E725" s="8" t="s">
        <v>993</v>
      </c>
    </row>
    <row r="726" spans="1:5" ht="13.5" customHeight="1">
      <c r="A726" s="7">
        <f t="shared" si="23"/>
        <v>701</v>
      </c>
      <c r="B726" s="3" t="s">
        <v>2204</v>
      </c>
      <c r="C726" s="3" t="s">
        <v>2203</v>
      </c>
      <c r="D726" s="36" t="s">
        <v>2205</v>
      </c>
      <c r="E726" s="8" t="s">
        <v>993</v>
      </c>
    </row>
    <row r="727" spans="1:5" ht="13.5" customHeight="1">
      <c r="A727" s="7">
        <f t="shared" si="23"/>
        <v>702</v>
      </c>
      <c r="B727" s="3" t="s">
        <v>2207</v>
      </c>
      <c r="C727" s="3" t="s">
        <v>2206</v>
      </c>
      <c r="D727" s="36" t="s">
        <v>2208</v>
      </c>
      <c r="E727" s="8" t="s">
        <v>993</v>
      </c>
    </row>
    <row r="728" spans="1:5" ht="13.5" customHeight="1">
      <c r="A728" s="7">
        <f t="shared" si="23"/>
        <v>703</v>
      </c>
      <c r="B728" s="3" t="s">
        <v>2210</v>
      </c>
      <c r="C728" s="3" t="s">
        <v>2209</v>
      </c>
      <c r="D728" s="36" t="s">
        <v>2211</v>
      </c>
      <c r="E728" s="8" t="s">
        <v>993</v>
      </c>
    </row>
    <row r="729" spans="1:5" ht="13.5" customHeight="1">
      <c r="A729" s="7">
        <f t="shared" si="23"/>
        <v>704</v>
      </c>
      <c r="B729" s="3" t="s">
        <v>2213</v>
      </c>
      <c r="C729" s="3" t="s">
        <v>2212</v>
      </c>
      <c r="D729" s="36" t="s">
        <v>2214</v>
      </c>
      <c r="E729" s="8" t="s">
        <v>993</v>
      </c>
    </row>
    <row r="730" spans="1:5" ht="13.5" customHeight="1">
      <c r="A730" s="7">
        <f t="shared" si="23"/>
        <v>705</v>
      </c>
      <c r="B730" s="3" t="s">
        <v>2216</v>
      </c>
      <c r="C730" s="3" t="s">
        <v>2215</v>
      </c>
      <c r="D730" s="36" t="s">
        <v>2217</v>
      </c>
      <c r="E730" s="8" t="s">
        <v>993</v>
      </c>
    </row>
    <row r="731" spans="1:5" ht="13.5" customHeight="1">
      <c r="A731" s="7">
        <f t="shared" si="23"/>
        <v>706</v>
      </c>
      <c r="B731" s="3" t="s">
        <v>2219</v>
      </c>
      <c r="C731" s="3" t="s">
        <v>2218</v>
      </c>
      <c r="D731" s="36" t="s">
        <v>2220</v>
      </c>
      <c r="E731" s="8" t="s">
        <v>993</v>
      </c>
    </row>
    <row r="732" spans="1:5" ht="13.5" customHeight="1">
      <c r="A732" s="7">
        <f t="shared" si="23"/>
        <v>707</v>
      </c>
      <c r="B732" s="3" t="s">
        <v>2222</v>
      </c>
      <c r="C732" s="3" t="s">
        <v>2221</v>
      </c>
      <c r="D732" s="36" t="s">
        <v>2223</v>
      </c>
      <c r="E732" s="8" t="s">
        <v>993</v>
      </c>
    </row>
    <row r="733" spans="1:5" ht="13.5" customHeight="1">
      <c r="A733" s="7">
        <f t="shared" si="23"/>
        <v>708</v>
      </c>
      <c r="B733" s="3" t="s">
        <v>2225</v>
      </c>
      <c r="C733" s="3" t="s">
        <v>2224</v>
      </c>
      <c r="D733" s="36" t="s">
        <v>2226</v>
      </c>
      <c r="E733" s="8" t="s">
        <v>993</v>
      </c>
    </row>
    <row r="734" spans="1:5" ht="13.5" customHeight="1">
      <c r="A734" s="7">
        <f t="shared" si="23"/>
        <v>709</v>
      </c>
      <c r="B734" s="3" t="s">
        <v>2228</v>
      </c>
      <c r="C734" s="3" t="s">
        <v>2227</v>
      </c>
      <c r="D734" s="36" t="s">
        <v>2229</v>
      </c>
      <c r="E734" s="8" t="s">
        <v>993</v>
      </c>
    </row>
    <row r="735" spans="1:5" ht="13.5" customHeight="1">
      <c r="A735" s="7">
        <f t="shared" si="23"/>
        <v>710</v>
      </c>
      <c r="B735" s="3" t="s">
        <v>2231</v>
      </c>
      <c r="C735" s="3" t="s">
        <v>2230</v>
      </c>
      <c r="D735" s="36" t="s">
        <v>2232</v>
      </c>
      <c r="E735" s="8" t="s">
        <v>993</v>
      </c>
    </row>
    <row r="736" spans="1:5" ht="13.5" customHeight="1">
      <c r="A736" s="7">
        <f t="shared" si="23"/>
        <v>711</v>
      </c>
      <c r="B736" s="3" t="s">
        <v>2234</v>
      </c>
      <c r="C736" s="3" t="s">
        <v>2233</v>
      </c>
      <c r="D736" s="36" t="s">
        <v>2235</v>
      </c>
      <c r="E736" s="8" t="s">
        <v>993</v>
      </c>
    </row>
    <row r="737" spans="1:5" ht="13.5" customHeight="1">
      <c r="A737" s="7">
        <f t="shared" si="23"/>
        <v>712</v>
      </c>
      <c r="B737" s="3" t="s">
        <v>2237</v>
      </c>
      <c r="C737" s="3" t="s">
        <v>2236</v>
      </c>
      <c r="D737" s="36" t="s">
        <v>2238</v>
      </c>
      <c r="E737" s="8" t="s">
        <v>993</v>
      </c>
    </row>
    <row r="738" spans="1:5" ht="13.5" customHeight="1">
      <c r="A738" s="7">
        <f t="shared" si="23"/>
        <v>713</v>
      </c>
      <c r="B738" s="3" t="s">
        <v>2240</v>
      </c>
      <c r="C738" s="3" t="s">
        <v>2239</v>
      </c>
      <c r="D738" s="36" t="s">
        <v>2241</v>
      </c>
      <c r="E738" s="8" t="s">
        <v>993</v>
      </c>
    </row>
    <row r="739" spans="1:5" ht="13.5" customHeight="1">
      <c r="A739" s="7">
        <f t="shared" si="23"/>
        <v>714</v>
      </c>
      <c r="B739" s="3" t="s">
        <v>2243</v>
      </c>
      <c r="C739" s="3" t="s">
        <v>2242</v>
      </c>
      <c r="D739" s="36" t="s">
        <v>2244</v>
      </c>
      <c r="E739" s="8" t="s">
        <v>993</v>
      </c>
    </row>
    <row r="740" spans="1:5" ht="13.5" customHeight="1">
      <c r="A740" s="7">
        <f t="shared" si="23"/>
        <v>715</v>
      </c>
      <c r="B740" s="3" t="s">
        <v>2246</v>
      </c>
      <c r="C740" s="3" t="s">
        <v>2245</v>
      </c>
      <c r="D740" s="36" t="s">
        <v>2247</v>
      </c>
      <c r="E740" s="8" t="s">
        <v>993</v>
      </c>
    </row>
    <row r="741" spans="1:5" ht="13.5" customHeight="1">
      <c r="A741" s="7">
        <f t="shared" si="23"/>
        <v>716</v>
      </c>
      <c r="B741" s="3" t="s">
        <v>2249</v>
      </c>
      <c r="C741" s="3" t="s">
        <v>2248</v>
      </c>
      <c r="D741" s="36" t="s">
        <v>2250</v>
      </c>
      <c r="E741" s="8" t="s">
        <v>993</v>
      </c>
    </row>
    <row r="742" spans="1:5" ht="13.5" customHeight="1">
      <c r="A742" s="7">
        <f t="shared" si="23"/>
        <v>717</v>
      </c>
      <c r="B742" s="3" t="s">
        <v>2252</v>
      </c>
      <c r="C742" s="3" t="s">
        <v>2251</v>
      </c>
      <c r="D742" s="36" t="s">
        <v>2253</v>
      </c>
      <c r="E742" s="8" t="s">
        <v>993</v>
      </c>
    </row>
    <row r="743" spans="1:5" ht="13.5" customHeight="1" thickBot="1">
      <c r="A743" s="24">
        <f t="shared" si="23"/>
        <v>718</v>
      </c>
      <c r="B743" s="25" t="s">
        <v>2255</v>
      </c>
      <c r="C743" s="25" t="s">
        <v>2254</v>
      </c>
      <c r="D743" s="37" t="s">
        <v>2256</v>
      </c>
      <c r="E743" s="26" t="s">
        <v>993</v>
      </c>
    </row>
    <row r="744" spans="1:5" ht="13.5" customHeight="1">
      <c r="A744" s="49" t="s">
        <v>7705</v>
      </c>
      <c r="B744" s="50"/>
      <c r="C744" s="50"/>
      <c r="D744" s="50"/>
      <c r="E744" s="51"/>
    </row>
    <row r="745" spans="1:5" ht="13.5" customHeight="1" thickBot="1">
      <c r="A745" s="24">
        <f>ROW()-26</f>
        <v>719</v>
      </c>
      <c r="B745" s="29" t="s">
        <v>2258</v>
      </c>
      <c r="C745" s="29" t="s">
        <v>2257</v>
      </c>
      <c r="D745" s="43" t="s">
        <v>2259</v>
      </c>
      <c r="E745" s="30" t="s">
        <v>993</v>
      </c>
    </row>
    <row r="746" spans="1:5" ht="13.5" customHeight="1">
      <c r="A746" s="49" t="s">
        <v>7706</v>
      </c>
      <c r="B746" s="50"/>
      <c r="C746" s="50"/>
      <c r="D746" s="50"/>
      <c r="E746" s="51"/>
    </row>
    <row r="747" spans="1:5" ht="13.5" customHeight="1">
      <c r="A747" s="7">
        <f>ROW()-27</f>
        <v>720</v>
      </c>
      <c r="B747" s="4" t="s">
        <v>361</v>
      </c>
      <c r="C747" s="4">
        <v>10301425</v>
      </c>
      <c r="D747" s="38" t="s">
        <v>362</v>
      </c>
      <c r="E747" s="11" t="s">
        <v>3</v>
      </c>
    </row>
    <row r="748" spans="1:5" ht="13.5" customHeight="1">
      <c r="A748" s="7">
        <f t="shared" ref="A748:A775" si="24">ROW()-27</f>
        <v>721</v>
      </c>
      <c r="B748" s="4" t="s">
        <v>361</v>
      </c>
      <c r="C748" s="4">
        <v>10304133</v>
      </c>
      <c r="D748" s="38" t="s">
        <v>362</v>
      </c>
      <c r="E748" s="11" t="s">
        <v>3</v>
      </c>
    </row>
    <row r="749" spans="1:5" ht="13.5" customHeight="1">
      <c r="A749" s="7">
        <f t="shared" si="24"/>
        <v>722</v>
      </c>
      <c r="B749" s="4" t="s">
        <v>363</v>
      </c>
      <c r="C749" s="4">
        <v>10301426</v>
      </c>
      <c r="D749" s="38" t="s">
        <v>362</v>
      </c>
      <c r="E749" s="11" t="s">
        <v>3</v>
      </c>
    </row>
    <row r="750" spans="1:5" ht="13.5" customHeight="1">
      <c r="A750" s="7">
        <f t="shared" si="24"/>
        <v>723</v>
      </c>
      <c r="B750" s="4" t="s">
        <v>363</v>
      </c>
      <c r="C750" s="4">
        <v>10304134</v>
      </c>
      <c r="D750" s="38" t="s">
        <v>362</v>
      </c>
      <c r="E750" s="11" t="s">
        <v>3</v>
      </c>
    </row>
    <row r="751" spans="1:5" ht="13.5" customHeight="1">
      <c r="A751" s="7">
        <f t="shared" si="24"/>
        <v>724</v>
      </c>
      <c r="B751" s="4" t="s">
        <v>364</v>
      </c>
      <c r="C751" s="4">
        <v>10301427</v>
      </c>
      <c r="D751" s="38" t="s">
        <v>362</v>
      </c>
      <c r="E751" s="11" t="s">
        <v>3</v>
      </c>
    </row>
    <row r="752" spans="1:5" ht="13.5" customHeight="1">
      <c r="A752" s="7">
        <f t="shared" si="24"/>
        <v>725</v>
      </c>
      <c r="B752" s="4" t="s">
        <v>364</v>
      </c>
      <c r="C752" s="4">
        <v>10305483</v>
      </c>
      <c r="D752" s="38" t="s">
        <v>362</v>
      </c>
      <c r="E752" s="11" t="s">
        <v>3</v>
      </c>
    </row>
    <row r="753" spans="1:5" ht="13.5" customHeight="1">
      <c r="A753" s="7">
        <f t="shared" si="24"/>
        <v>726</v>
      </c>
      <c r="B753" s="3" t="s">
        <v>2261</v>
      </c>
      <c r="C753" s="3" t="s">
        <v>2260</v>
      </c>
      <c r="D753" s="36" t="s">
        <v>2262</v>
      </c>
      <c r="E753" s="8" t="s">
        <v>993</v>
      </c>
    </row>
    <row r="754" spans="1:5" ht="13.5" customHeight="1">
      <c r="A754" s="7">
        <f t="shared" si="24"/>
        <v>727</v>
      </c>
      <c r="B754" s="3" t="s">
        <v>2261</v>
      </c>
      <c r="C754" s="3" t="s">
        <v>2263</v>
      </c>
      <c r="D754" s="36" t="s">
        <v>2264</v>
      </c>
      <c r="E754" s="8" t="s">
        <v>993</v>
      </c>
    </row>
    <row r="755" spans="1:5" ht="13.5" customHeight="1">
      <c r="A755" s="7">
        <f t="shared" si="24"/>
        <v>728</v>
      </c>
      <c r="B755" s="3" t="s">
        <v>2261</v>
      </c>
      <c r="C755" s="3" t="s">
        <v>2265</v>
      </c>
      <c r="D755" s="36" t="s">
        <v>2266</v>
      </c>
      <c r="E755" s="8" t="s">
        <v>993</v>
      </c>
    </row>
    <row r="756" spans="1:5" ht="13.5" customHeight="1">
      <c r="A756" s="7">
        <f t="shared" si="24"/>
        <v>729</v>
      </c>
      <c r="B756" s="3" t="s">
        <v>2261</v>
      </c>
      <c r="C756" s="3" t="s">
        <v>2267</v>
      </c>
      <c r="D756" s="36" t="s">
        <v>2268</v>
      </c>
      <c r="E756" s="8" t="s">
        <v>993</v>
      </c>
    </row>
    <row r="757" spans="1:5" ht="13.5" customHeight="1">
      <c r="A757" s="7">
        <f t="shared" si="24"/>
        <v>730</v>
      </c>
      <c r="B757" s="3" t="s">
        <v>2270</v>
      </c>
      <c r="C757" s="3" t="s">
        <v>2269</v>
      </c>
      <c r="D757" s="36" t="s">
        <v>2271</v>
      </c>
      <c r="E757" s="8" t="s">
        <v>993</v>
      </c>
    </row>
    <row r="758" spans="1:5" ht="13.5" customHeight="1">
      <c r="A758" s="7">
        <f t="shared" si="24"/>
        <v>731</v>
      </c>
      <c r="B758" s="3" t="s">
        <v>2270</v>
      </c>
      <c r="C758" s="3" t="s">
        <v>2272</v>
      </c>
      <c r="D758" s="36" t="s">
        <v>2273</v>
      </c>
      <c r="E758" s="8" t="s">
        <v>993</v>
      </c>
    </row>
    <row r="759" spans="1:5" ht="13.5" customHeight="1">
      <c r="A759" s="7">
        <f t="shared" si="24"/>
        <v>732</v>
      </c>
      <c r="B759" s="3" t="s">
        <v>2275</v>
      </c>
      <c r="C759" s="3" t="s">
        <v>2274</v>
      </c>
      <c r="D759" s="36" t="s">
        <v>2276</v>
      </c>
      <c r="E759" s="8" t="s">
        <v>993</v>
      </c>
    </row>
    <row r="760" spans="1:5" ht="13.5" customHeight="1">
      <c r="A760" s="7">
        <f t="shared" si="24"/>
        <v>733</v>
      </c>
      <c r="B760" s="3" t="s">
        <v>2278</v>
      </c>
      <c r="C760" s="3" t="s">
        <v>2277</v>
      </c>
      <c r="D760" s="36" t="s">
        <v>2279</v>
      </c>
      <c r="E760" s="8" t="s">
        <v>993</v>
      </c>
    </row>
    <row r="761" spans="1:5" ht="13.5" customHeight="1">
      <c r="A761" s="7">
        <f t="shared" si="24"/>
        <v>734</v>
      </c>
      <c r="B761" s="3" t="s">
        <v>2281</v>
      </c>
      <c r="C761" s="3" t="s">
        <v>2280</v>
      </c>
      <c r="D761" s="36" t="s">
        <v>2282</v>
      </c>
      <c r="E761" s="8" t="s">
        <v>993</v>
      </c>
    </row>
    <row r="762" spans="1:5" ht="13.5" customHeight="1">
      <c r="A762" s="7">
        <f t="shared" si="24"/>
        <v>735</v>
      </c>
      <c r="B762" s="3" t="s">
        <v>2284</v>
      </c>
      <c r="C762" s="3" t="s">
        <v>2283</v>
      </c>
      <c r="D762" s="36" t="s">
        <v>2282</v>
      </c>
      <c r="E762" s="8" t="s">
        <v>993</v>
      </c>
    </row>
    <row r="763" spans="1:5" ht="13.5" customHeight="1">
      <c r="A763" s="7">
        <f t="shared" si="24"/>
        <v>736</v>
      </c>
      <c r="B763" s="3" t="s">
        <v>2286</v>
      </c>
      <c r="C763" s="3" t="s">
        <v>2285</v>
      </c>
      <c r="D763" s="36" t="s">
        <v>2282</v>
      </c>
      <c r="E763" s="8" t="s">
        <v>993</v>
      </c>
    </row>
    <row r="764" spans="1:5" ht="13.5" customHeight="1">
      <c r="A764" s="7">
        <f t="shared" si="24"/>
        <v>737</v>
      </c>
      <c r="B764" s="3" t="s">
        <v>2288</v>
      </c>
      <c r="C764" s="3" t="s">
        <v>2287</v>
      </c>
      <c r="D764" s="36" t="s">
        <v>2282</v>
      </c>
      <c r="E764" s="8" t="s">
        <v>993</v>
      </c>
    </row>
    <row r="765" spans="1:5" ht="13.5" customHeight="1">
      <c r="A765" s="7">
        <f t="shared" si="24"/>
        <v>738</v>
      </c>
      <c r="B765" s="3" t="s">
        <v>2290</v>
      </c>
      <c r="C765" s="3" t="s">
        <v>2289</v>
      </c>
      <c r="D765" s="36" t="s">
        <v>2282</v>
      </c>
      <c r="E765" s="8" t="s">
        <v>993</v>
      </c>
    </row>
    <row r="766" spans="1:5" ht="13.5" customHeight="1">
      <c r="A766" s="7">
        <f t="shared" si="24"/>
        <v>739</v>
      </c>
      <c r="B766" s="3" t="s">
        <v>2292</v>
      </c>
      <c r="C766" s="3" t="s">
        <v>2291</v>
      </c>
      <c r="D766" s="36" t="s">
        <v>2293</v>
      </c>
      <c r="E766" s="8" t="s">
        <v>993</v>
      </c>
    </row>
    <row r="767" spans="1:5" ht="13.5" customHeight="1">
      <c r="A767" s="7">
        <f t="shared" si="24"/>
        <v>740</v>
      </c>
      <c r="B767" s="4" t="s">
        <v>365</v>
      </c>
      <c r="C767" s="4">
        <v>10304430</v>
      </c>
      <c r="D767" s="38" t="s">
        <v>366</v>
      </c>
      <c r="E767" s="11" t="s">
        <v>3</v>
      </c>
    </row>
    <row r="768" spans="1:5" ht="13.5" customHeight="1">
      <c r="A768" s="7">
        <f t="shared" si="24"/>
        <v>741</v>
      </c>
      <c r="B768" s="4" t="s">
        <v>367</v>
      </c>
      <c r="C768" s="4">
        <v>10304431</v>
      </c>
      <c r="D768" s="38" t="s">
        <v>366</v>
      </c>
      <c r="E768" s="11" t="s">
        <v>3</v>
      </c>
    </row>
    <row r="769" spans="1:5" ht="13.5" customHeight="1">
      <c r="A769" s="7">
        <f t="shared" si="24"/>
        <v>742</v>
      </c>
      <c r="B769" s="3" t="s">
        <v>2295</v>
      </c>
      <c r="C769" s="3" t="s">
        <v>2294</v>
      </c>
      <c r="D769" s="36" t="s">
        <v>2296</v>
      </c>
      <c r="E769" s="8" t="s">
        <v>993</v>
      </c>
    </row>
    <row r="770" spans="1:5" ht="13.5" customHeight="1">
      <c r="A770" s="7">
        <f t="shared" si="24"/>
        <v>743</v>
      </c>
      <c r="B770" s="4" t="s">
        <v>368</v>
      </c>
      <c r="C770" s="4">
        <v>10301578</v>
      </c>
      <c r="D770" s="38" t="s">
        <v>369</v>
      </c>
      <c r="E770" s="11" t="s">
        <v>3</v>
      </c>
    </row>
    <row r="771" spans="1:5" ht="13.5" customHeight="1">
      <c r="A771" s="7">
        <f t="shared" si="24"/>
        <v>744</v>
      </c>
      <c r="B771" s="3" t="s">
        <v>2298</v>
      </c>
      <c r="C771" s="3" t="s">
        <v>2297</v>
      </c>
      <c r="D771" s="36" t="s">
        <v>2299</v>
      </c>
      <c r="E771" s="8" t="s">
        <v>993</v>
      </c>
    </row>
    <row r="772" spans="1:5" ht="13.5" customHeight="1">
      <c r="A772" s="7">
        <f t="shared" si="24"/>
        <v>745</v>
      </c>
      <c r="B772" s="3" t="s">
        <v>2298</v>
      </c>
      <c r="C772" s="3" t="s">
        <v>2300</v>
      </c>
      <c r="D772" s="36" t="s">
        <v>2301</v>
      </c>
      <c r="E772" s="8" t="s">
        <v>993</v>
      </c>
    </row>
    <row r="773" spans="1:5" ht="13.5" customHeight="1">
      <c r="A773" s="7">
        <f t="shared" si="24"/>
        <v>746</v>
      </c>
      <c r="B773" s="3" t="s">
        <v>2298</v>
      </c>
      <c r="C773" s="3" t="s">
        <v>2302</v>
      </c>
      <c r="D773" s="36" t="s">
        <v>2303</v>
      </c>
      <c r="E773" s="8" t="s">
        <v>993</v>
      </c>
    </row>
    <row r="774" spans="1:5" ht="13.5" customHeight="1">
      <c r="A774" s="7">
        <f t="shared" si="24"/>
        <v>747</v>
      </c>
      <c r="B774" s="3" t="s">
        <v>2298</v>
      </c>
      <c r="C774" s="3" t="s">
        <v>2304</v>
      </c>
      <c r="D774" s="36" t="s">
        <v>2305</v>
      </c>
      <c r="E774" s="8" t="s">
        <v>993</v>
      </c>
    </row>
    <row r="775" spans="1:5" ht="13.5" customHeight="1" thickBot="1">
      <c r="A775" s="24">
        <f t="shared" si="24"/>
        <v>748</v>
      </c>
      <c r="B775" s="25" t="s">
        <v>2298</v>
      </c>
      <c r="C775" s="25" t="s">
        <v>2306</v>
      </c>
      <c r="D775" s="37" t="s">
        <v>2307</v>
      </c>
      <c r="E775" s="26" t="s">
        <v>993</v>
      </c>
    </row>
    <row r="776" spans="1:5" ht="13.5" customHeight="1">
      <c r="A776" s="49" t="s">
        <v>7707</v>
      </c>
      <c r="B776" s="50"/>
      <c r="C776" s="50"/>
      <c r="D776" s="50"/>
      <c r="E776" s="51"/>
    </row>
    <row r="777" spans="1:5" ht="13.5" customHeight="1">
      <c r="A777" s="7">
        <f>ROW()-28</f>
        <v>749</v>
      </c>
      <c r="B777" s="3" t="s">
        <v>2309</v>
      </c>
      <c r="C777" s="3" t="s">
        <v>2308</v>
      </c>
      <c r="D777" s="36" t="s">
        <v>2310</v>
      </c>
      <c r="E777" s="8" t="s">
        <v>993</v>
      </c>
    </row>
    <row r="778" spans="1:5" ht="13.5" customHeight="1">
      <c r="A778" s="7">
        <f t="shared" ref="A778:A796" si="25">ROW()-28</f>
        <v>750</v>
      </c>
      <c r="B778" s="3" t="s">
        <v>2312</v>
      </c>
      <c r="C778" s="3" t="s">
        <v>2311</v>
      </c>
      <c r="D778" s="36" t="s">
        <v>2313</v>
      </c>
      <c r="E778" s="8" t="s">
        <v>993</v>
      </c>
    </row>
    <row r="779" spans="1:5" ht="13.5" customHeight="1">
      <c r="A779" s="7">
        <f t="shared" si="25"/>
        <v>751</v>
      </c>
      <c r="B779" s="3" t="s">
        <v>2315</v>
      </c>
      <c r="C779" s="3" t="s">
        <v>2314</v>
      </c>
      <c r="D779" s="36" t="s">
        <v>2316</v>
      </c>
      <c r="E779" s="8" t="s">
        <v>993</v>
      </c>
    </row>
    <row r="780" spans="1:5" ht="13.5" customHeight="1">
      <c r="A780" s="7">
        <f t="shared" si="25"/>
        <v>752</v>
      </c>
      <c r="B780" s="3" t="s">
        <v>2318</v>
      </c>
      <c r="C780" s="3" t="s">
        <v>2317</v>
      </c>
      <c r="D780" s="36" t="s">
        <v>2319</v>
      </c>
      <c r="E780" s="8" t="s">
        <v>993</v>
      </c>
    </row>
    <row r="781" spans="1:5" ht="13.5" customHeight="1">
      <c r="A781" s="7">
        <f t="shared" si="25"/>
        <v>753</v>
      </c>
      <c r="B781" s="3" t="s">
        <v>2321</v>
      </c>
      <c r="C781" s="3" t="s">
        <v>2320</v>
      </c>
      <c r="D781" s="36" t="s">
        <v>2322</v>
      </c>
      <c r="E781" s="8" t="s">
        <v>993</v>
      </c>
    </row>
    <row r="782" spans="1:5" ht="13.5" customHeight="1">
      <c r="A782" s="7">
        <f t="shared" si="25"/>
        <v>754</v>
      </c>
      <c r="B782" s="4" t="s">
        <v>370</v>
      </c>
      <c r="C782" s="4">
        <v>10304135</v>
      </c>
      <c r="D782" s="38" t="s">
        <v>371</v>
      </c>
      <c r="E782" s="11" t="s">
        <v>3</v>
      </c>
    </row>
    <row r="783" spans="1:5" ht="13.5" customHeight="1">
      <c r="A783" s="7">
        <f t="shared" si="25"/>
        <v>755</v>
      </c>
      <c r="B783" s="4" t="s">
        <v>372</v>
      </c>
      <c r="C783" s="4">
        <v>10304136</v>
      </c>
      <c r="D783" s="38" t="s">
        <v>373</v>
      </c>
      <c r="E783" s="11" t="s">
        <v>3</v>
      </c>
    </row>
    <row r="784" spans="1:5" ht="13.5" customHeight="1">
      <c r="A784" s="7">
        <f t="shared" si="25"/>
        <v>756</v>
      </c>
      <c r="B784" s="3" t="s">
        <v>2324</v>
      </c>
      <c r="C784" s="3" t="s">
        <v>2323</v>
      </c>
      <c r="D784" s="36" t="s">
        <v>2325</v>
      </c>
      <c r="E784" s="8" t="s">
        <v>993</v>
      </c>
    </row>
    <row r="785" spans="1:5" ht="13.5" customHeight="1">
      <c r="A785" s="7">
        <f t="shared" si="25"/>
        <v>757</v>
      </c>
      <c r="B785" s="3" t="s">
        <v>2327</v>
      </c>
      <c r="C785" s="3" t="s">
        <v>2326</v>
      </c>
      <c r="D785" s="36" t="s">
        <v>2325</v>
      </c>
      <c r="E785" s="8" t="s">
        <v>993</v>
      </c>
    </row>
    <row r="786" spans="1:5" ht="13.5" customHeight="1">
      <c r="A786" s="7">
        <f t="shared" si="25"/>
        <v>758</v>
      </c>
      <c r="B786" s="3" t="s">
        <v>2329</v>
      </c>
      <c r="C786" s="3" t="s">
        <v>2328</v>
      </c>
      <c r="D786" s="36" t="s">
        <v>2325</v>
      </c>
      <c r="E786" s="8" t="s">
        <v>993</v>
      </c>
    </row>
    <row r="787" spans="1:5" ht="13.5" customHeight="1">
      <c r="A787" s="7">
        <f t="shared" si="25"/>
        <v>759</v>
      </c>
      <c r="B787" s="3" t="s">
        <v>2331</v>
      </c>
      <c r="C787" s="3" t="s">
        <v>2330</v>
      </c>
      <c r="D787" s="36" t="s">
        <v>2332</v>
      </c>
      <c r="E787" s="8" t="s">
        <v>993</v>
      </c>
    </row>
    <row r="788" spans="1:5" ht="13.5" customHeight="1">
      <c r="A788" s="7">
        <f t="shared" si="25"/>
        <v>760</v>
      </c>
      <c r="B788" s="3" t="s">
        <v>2334</v>
      </c>
      <c r="C788" s="3" t="s">
        <v>2333</v>
      </c>
      <c r="D788" s="36" t="s">
        <v>2335</v>
      </c>
      <c r="E788" s="8" t="s">
        <v>993</v>
      </c>
    </row>
    <row r="789" spans="1:5" ht="13.5" customHeight="1">
      <c r="A789" s="7">
        <f t="shared" si="25"/>
        <v>761</v>
      </c>
      <c r="B789" s="3" t="s">
        <v>2334</v>
      </c>
      <c r="C789" s="3" t="s">
        <v>2336</v>
      </c>
      <c r="D789" s="36" t="s">
        <v>2337</v>
      </c>
      <c r="E789" s="8" t="s">
        <v>993</v>
      </c>
    </row>
    <row r="790" spans="1:5" ht="13.5" customHeight="1">
      <c r="A790" s="7">
        <f t="shared" si="25"/>
        <v>762</v>
      </c>
      <c r="B790" s="3" t="s">
        <v>2339</v>
      </c>
      <c r="C790" s="3" t="s">
        <v>2338</v>
      </c>
      <c r="D790" s="36" t="s">
        <v>2340</v>
      </c>
      <c r="E790" s="8" t="s">
        <v>993</v>
      </c>
    </row>
    <row r="791" spans="1:5" ht="13.5" customHeight="1">
      <c r="A791" s="7">
        <f t="shared" si="25"/>
        <v>763</v>
      </c>
      <c r="B791" s="3" t="s">
        <v>2342</v>
      </c>
      <c r="C791" s="3" t="s">
        <v>2341</v>
      </c>
      <c r="D791" s="36" t="s">
        <v>2343</v>
      </c>
      <c r="E791" s="8" t="s">
        <v>993</v>
      </c>
    </row>
    <row r="792" spans="1:5" ht="13.5" customHeight="1">
      <c r="A792" s="7">
        <f t="shared" si="25"/>
        <v>764</v>
      </c>
      <c r="B792" s="4" t="s">
        <v>374</v>
      </c>
      <c r="C792" s="4">
        <v>19211371</v>
      </c>
      <c r="D792" s="38" t="s">
        <v>375</v>
      </c>
      <c r="E792" s="11" t="s">
        <v>3</v>
      </c>
    </row>
    <row r="793" spans="1:5" ht="13.5" customHeight="1">
      <c r="A793" s="7">
        <f t="shared" si="25"/>
        <v>765</v>
      </c>
      <c r="B793" s="4" t="s">
        <v>376</v>
      </c>
      <c r="C793" s="4">
        <v>18812496</v>
      </c>
      <c r="D793" s="38" t="s">
        <v>377</v>
      </c>
      <c r="E793" s="11" t="s">
        <v>3</v>
      </c>
    </row>
    <row r="794" spans="1:5" ht="13.5" customHeight="1">
      <c r="A794" s="7">
        <f t="shared" si="25"/>
        <v>766</v>
      </c>
      <c r="B794" s="3" t="s">
        <v>2345</v>
      </c>
      <c r="C794" s="3" t="s">
        <v>2344</v>
      </c>
      <c r="D794" s="36" t="s">
        <v>2346</v>
      </c>
      <c r="E794" s="8" t="s">
        <v>993</v>
      </c>
    </row>
    <row r="795" spans="1:5" ht="13.5" customHeight="1">
      <c r="A795" s="7">
        <f t="shared" si="25"/>
        <v>767</v>
      </c>
      <c r="B795" s="3" t="s">
        <v>2348</v>
      </c>
      <c r="C795" s="3" t="s">
        <v>2347</v>
      </c>
      <c r="D795" s="36" t="s">
        <v>2349</v>
      </c>
      <c r="E795" s="8" t="s">
        <v>993</v>
      </c>
    </row>
    <row r="796" spans="1:5" ht="13.5" customHeight="1" thickBot="1">
      <c r="A796" s="24">
        <f t="shared" si="25"/>
        <v>768</v>
      </c>
      <c r="B796" s="25" t="s">
        <v>2351</v>
      </c>
      <c r="C796" s="25" t="s">
        <v>2350</v>
      </c>
      <c r="D796" s="37" t="s">
        <v>2352</v>
      </c>
      <c r="E796" s="26" t="s">
        <v>993</v>
      </c>
    </row>
    <row r="797" spans="1:5" ht="13.5" customHeight="1">
      <c r="A797" s="49" t="s">
        <v>7708</v>
      </c>
      <c r="B797" s="50"/>
      <c r="C797" s="50"/>
      <c r="D797" s="50"/>
      <c r="E797" s="51"/>
    </row>
    <row r="798" spans="1:5" ht="13.5" customHeight="1">
      <c r="A798" s="7">
        <f>ROW()-29</f>
        <v>769</v>
      </c>
      <c r="B798" s="13" t="s">
        <v>2354</v>
      </c>
      <c r="C798" s="13" t="s">
        <v>2353</v>
      </c>
      <c r="D798" s="41" t="s">
        <v>2355</v>
      </c>
      <c r="E798" s="14" t="s">
        <v>993</v>
      </c>
    </row>
    <row r="799" spans="1:5" ht="13.5" customHeight="1">
      <c r="A799" s="7">
        <f t="shared" ref="A799:A830" si="26">ROW()-29</f>
        <v>770</v>
      </c>
      <c r="B799" s="3" t="s">
        <v>2357</v>
      </c>
      <c r="C799" s="3" t="s">
        <v>2356</v>
      </c>
      <c r="D799" s="36" t="s">
        <v>2358</v>
      </c>
      <c r="E799" s="8" t="s">
        <v>993</v>
      </c>
    </row>
    <row r="800" spans="1:5" ht="13.5" customHeight="1">
      <c r="A800" s="7">
        <f t="shared" si="26"/>
        <v>771</v>
      </c>
      <c r="B800" s="3" t="s">
        <v>2360</v>
      </c>
      <c r="C800" s="3" t="s">
        <v>2359</v>
      </c>
      <c r="D800" s="36" t="s">
        <v>2361</v>
      </c>
      <c r="E800" s="8" t="s">
        <v>993</v>
      </c>
    </row>
    <row r="801" spans="1:5" ht="13.5" customHeight="1">
      <c r="A801" s="7">
        <f t="shared" si="26"/>
        <v>772</v>
      </c>
      <c r="B801" s="3" t="s">
        <v>2363</v>
      </c>
      <c r="C801" s="3" t="s">
        <v>2362</v>
      </c>
      <c r="D801" s="36" t="s">
        <v>2364</v>
      </c>
      <c r="E801" s="8" t="s">
        <v>993</v>
      </c>
    </row>
    <row r="802" spans="1:5" ht="13.5" customHeight="1">
      <c r="A802" s="7">
        <f t="shared" si="26"/>
        <v>773</v>
      </c>
      <c r="B802" s="3" t="s">
        <v>2366</v>
      </c>
      <c r="C802" s="3" t="s">
        <v>2365</v>
      </c>
      <c r="D802" s="36" t="s">
        <v>2367</v>
      </c>
      <c r="E802" s="8" t="s">
        <v>993</v>
      </c>
    </row>
    <row r="803" spans="1:5" ht="13.5" customHeight="1">
      <c r="A803" s="7">
        <f t="shared" si="26"/>
        <v>774</v>
      </c>
      <c r="B803" s="3" t="s">
        <v>2369</v>
      </c>
      <c r="C803" s="3" t="s">
        <v>2368</v>
      </c>
      <c r="D803" s="36" t="s">
        <v>2370</v>
      </c>
      <c r="E803" s="8" t="s">
        <v>993</v>
      </c>
    </row>
    <row r="804" spans="1:5" ht="13.5" customHeight="1">
      <c r="A804" s="7">
        <f t="shared" si="26"/>
        <v>775</v>
      </c>
      <c r="B804" s="3" t="s">
        <v>2372</v>
      </c>
      <c r="C804" s="3" t="s">
        <v>2371</v>
      </c>
      <c r="D804" s="36" t="s">
        <v>2373</v>
      </c>
      <c r="E804" s="8" t="s">
        <v>993</v>
      </c>
    </row>
    <row r="805" spans="1:5" ht="13.5" customHeight="1">
      <c r="A805" s="7">
        <f t="shared" si="26"/>
        <v>776</v>
      </c>
      <c r="B805" s="4" t="s">
        <v>378</v>
      </c>
      <c r="C805" s="4">
        <v>19108108</v>
      </c>
      <c r="D805" s="38" t="s">
        <v>379</v>
      </c>
      <c r="E805" s="11" t="s">
        <v>3</v>
      </c>
    </row>
    <row r="806" spans="1:5" ht="13.5" customHeight="1">
      <c r="A806" s="7">
        <f t="shared" si="26"/>
        <v>777</v>
      </c>
      <c r="B806" s="3" t="s">
        <v>2375</v>
      </c>
      <c r="C806" s="3" t="s">
        <v>2374</v>
      </c>
      <c r="D806" s="36" t="s">
        <v>2376</v>
      </c>
      <c r="E806" s="8" t="s">
        <v>993</v>
      </c>
    </row>
    <row r="807" spans="1:5" ht="13.5" customHeight="1">
      <c r="A807" s="7">
        <f t="shared" si="26"/>
        <v>778</v>
      </c>
      <c r="B807" s="3" t="s">
        <v>2378</v>
      </c>
      <c r="C807" s="3" t="s">
        <v>2377</v>
      </c>
      <c r="D807" s="36" t="s">
        <v>2379</v>
      </c>
      <c r="E807" s="8" t="s">
        <v>993</v>
      </c>
    </row>
    <row r="808" spans="1:5" ht="13.5" customHeight="1">
      <c r="A808" s="7">
        <f t="shared" si="26"/>
        <v>779</v>
      </c>
      <c r="B808" s="3" t="s">
        <v>2381</v>
      </c>
      <c r="C808" s="3" t="s">
        <v>2380</v>
      </c>
      <c r="D808" s="36" t="s">
        <v>2382</v>
      </c>
      <c r="E808" s="8" t="s">
        <v>993</v>
      </c>
    </row>
    <row r="809" spans="1:5" ht="13.5" customHeight="1">
      <c r="A809" s="7">
        <f t="shared" si="26"/>
        <v>780</v>
      </c>
      <c r="B809" s="3" t="s">
        <v>2381</v>
      </c>
      <c r="C809" s="3" t="s">
        <v>2383</v>
      </c>
      <c r="D809" s="36" t="s">
        <v>2384</v>
      </c>
      <c r="E809" s="8" t="s">
        <v>993</v>
      </c>
    </row>
    <row r="810" spans="1:5" ht="13.5" customHeight="1">
      <c r="A810" s="7">
        <f t="shared" si="26"/>
        <v>781</v>
      </c>
      <c r="B810" s="3" t="s">
        <v>2386</v>
      </c>
      <c r="C810" s="3" t="s">
        <v>2385</v>
      </c>
      <c r="D810" s="36" t="s">
        <v>2387</v>
      </c>
      <c r="E810" s="8" t="s">
        <v>993</v>
      </c>
    </row>
    <row r="811" spans="1:5" ht="13.5" customHeight="1">
      <c r="A811" s="7">
        <f t="shared" si="26"/>
        <v>782</v>
      </c>
      <c r="B811" s="3" t="s">
        <v>2389</v>
      </c>
      <c r="C811" s="3" t="s">
        <v>2388</v>
      </c>
      <c r="D811" s="36" t="s">
        <v>2390</v>
      </c>
      <c r="E811" s="8" t="s">
        <v>993</v>
      </c>
    </row>
    <row r="812" spans="1:5" ht="13.5" customHeight="1">
      <c r="A812" s="7">
        <f t="shared" si="26"/>
        <v>783</v>
      </c>
      <c r="B812" s="3" t="s">
        <v>2392</v>
      </c>
      <c r="C812" s="3" t="s">
        <v>2391</v>
      </c>
      <c r="D812" s="36" t="s">
        <v>2393</v>
      </c>
      <c r="E812" s="8" t="s">
        <v>993</v>
      </c>
    </row>
    <row r="813" spans="1:5" ht="13.5" customHeight="1">
      <c r="A813" s="7">
        <f t="shared" si="26"/>
        <v>784</v>
      </c>
      <c r="B813" s="3" t="s">
        <v>2395</v>
      </c>
      <c r="C813" s="3" t="s">
        <v>2394</v>
      </c>
      <c r="D813" s="36" t="s">
        <v>2396</v>
      </c>
      <c r="E813" s="8" t="s">
        <v>993</v>
      </c>
    </row>
    <row r="814" spans="1:5" ht="13.5" customHeight="1">
      <c r="A814" s="7">
        <f t="shared" si="26"/>
        <v>785</v>
      </c>
      <c r="B814" s="3" t="s">
        <v>2398</v>
      </c>
      <c r="C814" s="3" t="s">
        <v>2397</v>
      </c>
      <c r="D814" s="36" t="s">
        <v>2399</v>
      </c>
      <c r="E814" s="8" t="s">
        <v>993</v>
      </c>
    </row>
    <row r="815" spans="1:5" ht="13.5" customHeight="1">
      <c r="A815" s="7">
        <f t="shared" si="26"/>
        <v>786</v>
      </c>
      <c r="B815" s="3" t="s">
        <v>2401</v>
      </c>
      <c r="C815" s="3" t="s">
        <v>2400</v>
      </c>
      <c r="D815" s="36" t="s">
        <v>2402</v>
      </c>
      <c r="E815" s="8" t="s">
        <v>993</v>
      </c>
    </row>
    <row r="816" spans="1:5" ht="13.5" customHeight="1">
      <c r="A816" s="7">
        <f t="shared" si="26"/>
        <v>787</v>
      </c>
      <c r="B816" s="3" t="s">
        <v>2404</v>
      </c>
      <c r="C816" s="3" t="s">
        <v>2403</v>
      </c>
      <c r="D816" s="36" t="s">
        <v>2405</v>
      </c>
      <c r="E816" s="8" t="s">
        <v>993</v>
      </c>
    </row>
    <row r="817" spans="1:5" ht="13.5" customHeight="1">
      <c r="A817" s="7">
        <f t="shared" si="26"/>
        <v>788</v>
      </c>
      <c r="B817" s="3" t="s">
        <v>2407</v>
      </c>
      <c r="C817" s="3" t="s">
        <v>2406</v>
      </c>
      <c r="D817" s="36" t="s">
        <v>2408</v>
      </c>
      <c r="E817" s="8" t="s">
        <v>993</v>
      </c>
    </row>
    <row r="818" spans="1:5" ht="13.5" customHeight="1">
      <c r="A818" s="7">
        <f t="shared" si="26"/>
        <v>789</v>
      </c>
      <c r="B818" s="3" t="s">
        <v>2410</v>
      </c>
      <c r="C818" s="3" t="s">
        <v>2409</v>
      </c>
      <c r="D818" s="36" t="s">
        <v>2411</v>
      </c>
      <c r="E818" s="8" t="s">
        <v>993</v>
      </c>
    </row>
    <row r="819" spans="1:5" ht="13.5" customHeight="1">
      <c r="A819" s="7">
        <f t="shared" si="26"/>
        <v>790</v>
      </c>
      <c r="B819" s="3" t="s">
        <v>2413</v>
      </c>
      <c r="C819" s="3" t="s">
        <v>2412</v>
      </c>
      <c r="D819" s="36" t="s">
        <v>2414</v>
      </c>
      <c r="E819" s="8" t="s">
        <v>993</v>
      </c>
    </row>
    <row r="820" spans="1:5" ht="13.5" customHeight="1">
      <c r="A820" s="7">
        <f t="shared" si="26"/>
        <v>791</v>
      </c>
      <c r="B820" s="3" t="s">
        <v>2416</v>
      </c>
      <c r="C820" s="3" t="s">
        <v>2415</v>
      </c>
      <c r="D820" s="36" t="s">
        <v>2417</v>
      </c>
      <c r="E820" s="8" t="s">
        <v>993</v>
      </c>
    </row>
    <row r="821" spans="1:5" ht="13.5" customHeight="1">
      <c r="A821" s="7">
        <f t="shared" si="26"/>
        <v>792</v>
      </c>
      <c r="B821" s="3" t="s">
        <v>2419</v>
      </c>
      <c r="C821" s="3" t="s">
        <v>2418</v>
      </c>
      <c r="D821" s="36" t="s">
        <v>2420</v>
      </c>
      <c r="E821" s="8" t="s">
        <v>993</v>
      </c>
    </row>
    <row r="822" spans="1:5" ht="13.5" customHeight="1">
      <c r="A822" s="7">
        <f t="shared" si="26"/>
        <v>793</v>
      </c>
      <c r="B822" s="3" t="s">
        <v>2422</v>
      </c>
      <c r="C822" s="3" t="s">
        <v>2421</v>
      </c>
      <c r="D822" s="36" t="s">
        <v>2423</v>
      </c>
      <c r="E822" s="8" t="s">
        <v>993</v>
      </c>
    </row>
    <row r="823" spans="1:5" ht="13.5" customHeight="1">
      <c r="A823" s="7">
        <f t="shared" si="26"/>
        <v>794</v>
      </c>
      <c r="B823" s="3" t="s">
        <v>2425</v>
      </c>
      <c r="C823" s="3" t="s">
        <v>2424</v>
      </c>
      <c r="D823" s="36" t="s">
        <v>2426</v>
      </c>
      <c r="E823" s="8" t="s">
        <v>993</v>
      </c>
    </row>
    <row r="824" spans="1:5" ht="13.5" customHeight="1">
      <c r="A824" s="7">
        <f t="shared" si="26"/>
        <v>795</v>
      </c>
      <c r="B824" s="3" t="s">
        <v>2428</v>
      </c>
      <c r="C824" s="3" t="s">
        <v>2427</v>
      </c>
      <c r="D824" s="36" t="s">
        <v>2429</v>
      </c>
      <c r="E824" s="8" t="s">
        <v>993</v>
      </c>
    </row>
    <row r="825" spans="1:5" ht="13.5" customHeight="1">
      <c r="A825" s="7">
        <f t="shared" si="26"/>
        <v>796</v>
      </c>
      <c r="B825" s="3" t="s">
        <v>2431</v>
      </c>
      <c r="C825" s="3" t="s">
        <v>2430</v>
      </c>
      <c r="D825" s="36" t="s">
        <v>2432</v>
      </c>
      <c r="E825" s="8" t="s">
        <v>993</v>
      </c>
    </row>
    <row r="826" spans="1:5" ht="13.5" customHeight="1">
      <c r="A826" s="7">
        <f t="shared" si="26"/>
        <v>797</v>
      </c>
      <c r="B826" s="3" t="s">
        <v>2434</v>
      </c>
      <c r="C826" s="3" t="s">
        <v>2433</v>
      </c>
      <c r="D826" s="36" t="s">
        <v>2435</v>
      </c>
      <c r="E826" s="8" t="s">
        <v>993</v>
      </c>
    </row>
    <row r="827" spans="1:5" ht="13.5" customHeight="1">
      <c r="A827" s="7">
        <f t="shared" si="26"/>
        <v>798</v>
      </c>
      <c r="B827" s="3" t="s">
        <v>2437</v>
      </c>
      <c r="C827" s="3" t="s">
        <v>2436</v>
      </c>
      <c r="D827" s="36" t="s">
        <v>2438</v>
      </c>
      <c r="E827" s="8" t="s">
        <v>993</v>
      </c>
    </row>
    <row r="828" spans="1:5" ht="13.5" customHeight="1">
      <c r="A828" s="7">
        <f t="shared" si="26"/>
        <v>799</v>
      </c>
      <c r="B828" s="3" t="s">
        <v>2440</v>
      </c>
      <c r="C828" s="3" t="s">
        <v>2439</v>
      </c>
      <c r="D828" s="36" t="s">
        <v>2441</v>
      </c>
      <c r="E828" s="8" t="s">
        <v>993</v>
      </c>
    </row>
    <row r="829" spans="1:5" ht="13.5" customHeight="1">
      <c r="A829" s="7">
        <f t="shared" si="26"/>
        <v>800</v>
      </c>
      <c r="B829" s="3" t="s">
        <v>2443</v>
      </c>
      <c r="C829" s="3" t="s">
        <v>2442</v>
      </c>
      <c r="D829" s="36" t="s">
        <v>2444</v>
      </c>
      <c r="E829" s="8" t="s">
        <v>993</v>
      </c>
    </row>
    <row r="830" spans="1:5" ht="13.5" customHeight="1" thickBot="1">
      <c r="A830" s="24">
        <f t="shared" si="26"/>
        <v>801</v>
      </c>
      <c r="B830" s="25" t="s">
        <v>2446</v>
      </c>
      <c r="C830" s="25" t="s">
        <v>2445</v>
      </c>
      <c r="D830" s="37" t="s">
        <v>2447</v>
      </c>
      <c r="E830" s="26" t="s">
        <v>993</v>
      </c>
    </row>
    <row r="831" spans="1:5" ht="13.5" customHeight="1">
      <c r="A831" s="49" t="s">
        <v>7709</v>
      </c>
      <c r="B831" s="50"/>
      <c r="C831" s="50"/>
      <c r="D831" s="50"/>
      <c r="E831" s="51"/>
    </row>
    <row r="832" spans="1:5" ht="13.5" customHeight="1">
      <c r="A832" s="7">
        <f>ROW()-30</f>
        <v>802</v>
      </c>
      <c r="B832" s="3" t="s">
        <v>2449</v>
      </c>
      <c r="C832" s="3" t="s">
        <v>2448</v>
      </c>
      <c r="D832" s="36" t="s">
        <v>2450</v>
      </c>
      <c r="E832" s="8" t="s">
        <v>993</v>
      </c>
    </row>
    <row r="833" spans="1:5" ht="13.5" customHeight="1" thickBot="1">
      <c r="A833" s="24">
        <f>ROW()-30</f>
        <v>803</v>
      </c>
      <c r="B833" s="25" t="s">
        <v>2452</v>
      </c>
      <c r="C833" s="25" t="s">
        <v>2451</v>
      </c>
      <c r="D833" s="37" t="s">
        <v>2453</v>
      </c>
      <c r="E833" s="26" t="s">
        <v>993</v>
      </c>
    </row>
    <row r="834" spans="1:5" ht="13.5" customHeight="1">
      <c r="A834" s="49" t="s">
        <v>7710</v>
      </c>
      <c r="B834" s="50"/>
      <c r="C834" s="50"/>
      <c r="D834" s="50"/>
      <c r="E834" s="51"/>
    </row>
    <row r="835" spans="1:5" ht="13.5" customHeight="1">
      <c r="A835" s="7">
        <f>ROW()-31</f>
        <v>804</v>
      </c>
      <c r="B835" s="4" t="s">
        <v>380</v>
      </c>
      <c r="C835" s="4">
        <v>10403436</v>
      </c>
      <c r="D835" s="38" t="s">
        <v>381</v>
      </c>
      <c r="E835" s="11" t="s">
        <v>3</v>
      </c>
    </row>
    <row r="836" spans="1:5" ht="13.5" customHeight="1">
      <c r="A836" s="7">
        <f t="shared" ref="A836:A858" si="27">ROW()-31</f>
        <v>805</v>
      </c>
      <c r="B836" s="4" t="s">
        <v>382</v>
      </c>
      <c r="C836" s="4">
        <v>10403437</v>
      </c>
      <c r="D836" s="38" t="s">
        <v>383</v>
      </c>
      <c r="E836" s="11" t="s">
        <v>3</v>
      </c>
    </row>
    <row r="837" spans="1:5" ht="13.5" customHeight="1">
      <c r="A837" s="7">
        <f t="shared" si="27"/>
        <v>806</v>
      </c>
      <c r="B837" s="4" t="s">
        <v>384</v>
      </c>
      <c r="C837" s="4">
        <v>19507170</v>
      </c>
      <c r="D837" s="38" t="s">
        <v>385</v>
      </c>
      <c r="E837" s="11" t="s">
        <v>3</v>
      </c>
    </row>
    <row r="838" spans="1:5" ht="13.5" customHeight="1">
      <c r="A838" s="7">
        <f t="shared" si="27"/>
        <v>807</v>
      </c>
      <c r="B838" s="4" t="s">
        <v>386</v>
      </c>
      <c r="C838" s="4">
        <v>19507179</v>
      </c>
      <c r="D838" s="38" t="s">
        <v>387</v>
      </c>
      <c r="E838" s="11" t="s">
        <v>3</v>
      </c>
    </row>
    <row r="839" spans="1:5" ht="13.5" customHeight="1">
      <c r="A839" s="7">
        <f t="shared" si="27"/>
        <v>808</v>
      </c>
      <c r="B839" s="4" t="s">
        <v>388</v>
      </c>
      <c r="C839" s="4">
        <v>19507180</v>
      </c>
      <c r="D839" s="38" t="s">
        <v>389</v>
      </c>
      <c r="E839" s="11" t="s">
        <v>3</v>
      </c>
    </row>
    <row r="840" spans="1:5" ht="13.5" customHeight="1">
      <c r="A840" s="7">
        <f t="shared" si="27"/>
        <v>809</v>
      </c>
      <c r="B840" s="4" t="s">
        <v>390</v>
      </c>
      <c r="C840" s="4">
        <v>19507181</v>
      </c>
      <c r="D840" s="38" t="s">
        <v>391</v>
      </c>
      <c r="E840" s="11" t="s">
        <v>3</v>
      </c>
    </row>
    <row r="841" spans="1:5" ht="13.5" customHeight="1">
      <c r="A841" s="7">
        <f t="shared" si="27"/>
        <v>810</v>
      </c>
      <c r="B841" s="4" t="s">
        <v>392</v>
      </c>
      <c r="C841" s="4">
        <v>19507182</v>
      </c>
      <c r="D841" s="38" t="s">
        <v>393</v>
      </c>
      <c r="E841" s="11" t="s">
        <v>3</v>
      </c>
    </row>
    <row r="842" spans="1:5" ht="13.5" customHeight="1">
      <c r="A842" s="7">
        <f t="shared" si="27"/>
        <v>811</v>
      </c>
      <c r="B842" s="4" t="s">
        <v>394</v>
      </c>
      <c r="C842" s="4">
        <v>19507183</v>
      </c>
      <c r="D842" s="38" t="s">
        <v>395</v>
      </c>
      <c r="E842" s="11" t="s">
        <v>3</v>
      </c>
    </row>
    <row r="843" spans="1:5" ht="13.5" customHeight="1">
      <c r="A843" s="7">
        <f t="shared" si="27"/>
        <v>812</v>
      </c>
      <c r="B843" s="4" t="s">
        <v>396</v>
      </c>
      <c r="C843" s="4">
        <v>19507184</v>
      </c>
      <c r="D843" s="38" t="s">
        <v>397</v>
      </c>
      <c r="E843" s="11" t="s">
        <v>3</v>
      </c>
    </row>
    <row r="844" spans="1:5" ht="13.5" customHeight="1">
      <c r="A844" s="7">
        <f t="shared" si="27"/>
        <v>813</v>
      </c>
      <c r="B844" s="4" t="s">
        <v>398</v>
      </c>
      <c r="C844" s="4">
        <v>19507171</v>
      </c>
      <c r="D844" s="38" t="s">
        <v>399</v>
      </c>
      <c r="E844" s="11" t="s">
        <v>3</v>
      </c>
    </row>
    <row r="845" spans="1:5" ht="13.5" customHeight="1">
      <c r="A845" s="7">
        <f t="shared" si="27"/>
        <v>814</v>
      </c>
      <c r="B845" s="4" t="s">
        <v>400</v>
      </c>
      <c r="C845" s="4">
        <v>19507172</v>
      </c>
      <c r="D845" s="38" t="s">
        <v>401</v>
      </c>
      <c r="E845" s="11" t="s">
        <v>3</v>
      </c>
    </row>
    <row r="846" spans="1:5" ht="13.5" customHeight="1">
      <c r="A846" s="7">
        <f t="shared" si="27"/>
        <v>815</v>
      </c>
      <c r="B846" s="4" t="s">
        <v>402</v>
      </c>
      <c r="C846" s="4">
        <v>19507173</v>
      </c>
      <c r="D846" s="38" t="s">
        <v>403</v>
      </c>
      <c r="E846" s="11" t="s">
        <v>3</v>
      </c>
    </row>
    <row r="847" spans="1:5" ht="13.5" customHeight="1">
      <c r="A847" s="7">
        <f t="shared" si="27"/>
        <v>816</v>
      </c>
      <c r="B847" s="4" t="s">
        <v>404</v>
      </c>
      <c r="C847" s="4">
        <v>19507174</v>
      </c>
      <c r="D847" s="38" t="s">
        <v>405</v>
      </c>
      <c r="E847" s="11" t="s">
        <v>3</v>
      </c>
    </row>
    <row r="848" spans="1:5" ht="13.5" customHeight="1">
      <c r="A848" s="7">
        <f t="shared" si="27"/>
        <v>817</v>
      </c>
      <c r="B848" s="4" t="s">
        <v>406</v>
      </c>
      <c r="C848" s="4">
        <v>19507175</v>
      </c>
      <c r="D848" s="38" t="s">
        <v>407</v>
      </c>
      <c r="E848" s="11" t="s">
        <v>3</v>
      </c>
    </row>
    <row r="849" spans="1:5" ht="13.5" customHeight="1">
      <c r="A849" s="7">
        <f t="shared" si="27"/>
        <v>818</v>
      </c>
      <c r="B849" s="4" t="s">
        <v>408</v>
      </c>
      <c r="C849" s="4">
        <v>19507176</v>
      </c>
      <c r="D849" s="38" t="s">
        <v>409</v>
      </c>
      <c r="E849" s="11" t="s">
        <v>3</v>
      </c>
    </row>
    <row r="850" spans="1:5" ht="13.5" customHeight="1">
      <c r="A850" s="7">
        <f t="shared" si="27"/>
        <v>819</v>
      </c>
      <c r="B850" s="4" t="s">
        <v>410</v>
      </c>
      <c r="C850" s="4">
        <v>19507177</v>
      </c>
      <c r="D850" s="38" t="s">
        <v>411</v>
      </c>
      <c r="E850" s="11" t="s">
        <v>3</v>
      </c>
    </row>
    <row r="851" spans="1:5" ht="13.5" customHeight="1">
      <c r="A851" s="7">
        <f t="shared" si="27"/>
        <v>820</v>
      </c>
      <c r="B851" s="4" t="s">
        <v>412</v>
      </c>
      <c r="C851" s="4">
        <v>19507178</v>
      </c>
      <c r="D851" s="38" t="s">
        <v>413</v>
      </c>
      <c r="E851" s="11" t="s">
        <v>3</v>
      </c>
    </row>
    <row r="852" spans="1:5" ht="13.5" customHeight="1">
      <c r="A852" s="7">
        <f t="shared" si="27"/>
        <v>821</v>
      </c>
      <c r="B852" s="3" t="s">
        <v>2455</v>
      </c>
      <c r="C852" s="3" t="s">
        <v>2454</v>
      </c>
      <c r="D852" s="36" t="s">
        <v>2456</v>
      </c>
      <c r="E852" s="8" t="s">
        <v>993</v>
      </c>
    </row>
    <row r="853" spans="1:5" ht="13.5" customHeight="1">
      <c r="A853" s="7">
        <f t="shared" si="27"/>
        <v>822</v>
      </c>
      <c r="B853" s="3" t="s">
        <v>2458</v>
      </c>
      <c r="C853" s="3" t="s">
        <v>2457</v>
      </c>
      <c r="D853" s="36" t="s">
        <v>2459</v>
      </c>
      <c r="E853" s="8" t="s">
        <v>993</v>
      </c>
    </row>
    <row r="854" spans="1:5" ht="13.5" customHeight="1">
      <c r="A854" s="7">
        <f t="shared" si="27"/>
        <v>823</v>
      </c>
      <c r="B854" s="3" t="s">
        <v>2461</v>
      </c>
      <c r="C854" s="3" t="s">
        <v>2460</v>
      </c>
      <c r="D854" s="36" t="s">
        <v>2462</v>
      </c>
      <c r="E854" s="8" t="s">
        <v>993</v>
      </c>
    </row>
    <row r="855" spans="1:5" ht="13.5" customHeight="1">
      <c r="A855" s="7">
        <f t="shared" si="27"/>
        <v>824</v>
      </c>
      <c r="B855" s="3" t="s">
        <v>2464</v>
      </c>
      <c r="C855" s="3" t="s">
        <v>2463</v>
      </c>
      <c r="D855" s="36" t="s">
        <v>2462</v>
      </c>
      <c r="E855" s="8" t="s">
        <v>993</v>
      </c>
    </row>
    <row r="856" spans="1:5" ht="13.5" customHeight="1">
      <c r="A856" s="7">
        <f t="shared" si="27"/>
        <v>825</v>
      </c>
      <c r="B856" s="3" t="s">
        <v>2466</v>
      </c>
      <c r="C856" s="3" t="s">
        <v>2465</v>
      </c>
      <c r="D856" s="36" t="s">
        <v>2467</v>
      </c>
      <c r="E856" s="8" t="s">
        <v>993</v>
      </c>
    </row>
    <row r="857" spans="1:5" ht="13.5" customHeight="1">
      <c r="A857" s="7">
        <f t="shared" si="27"/>
        <v>826</v>
      </c>
      <c r="B857" s="3" t="s">
        <v>2466</v>
      </c>
      <c r="C857" s="3" t="s">
        <v>2468</v>
      </c>
      <c r="D857" s="36" t="s">
        <v>2469</v>
      </c>
      <c r="E857" s="8" t="s">
        <v>993</v>
      </c>
    </row>
    <row r="858" spans="1:5" ht="13.5" customHeight="1" thickBot="1">
      <c r="A858" s="24">
        <f t="shared" si="27"/>
        <v>827</v>
      </c>
      <c r="B858" s="25" t="s">
        <v>2471</v>
      </c>
      <c r="C858" s="25" t="s">
        <v>2470</v>
      </c>
      <c r="D858" s="37" t="s">
        <v>2472</v>
      </c>
      <c r="E858" s="26" t="s">
        <v>993</v>
      </c>
    </row>
    <row r="859" spans="1:5" ht="13.5" customHeight="1">
      <c r="A859" s="49" t="s">
        <v>7711</v>
      </c>
      <c r="B859" s="50"/>
      <c r="C859" s="50"/>
      <c r="D859" s="50"/>
      <c r="E859" s="51"/>
    </row>
    <row r="860" spans="1:5" ht="13.5" customHeight="1">
      <c r="A860" s="7">
        <f>ROW()-32</f>
        <v>828</v>
      </c>
      <c r="B860" s="13" t="s">
        <v>2474</v>
      </c>
      <c r="C860" s="13" t="s">
        <v>2473</v>
      </c>
      <c r="D860" s="41" t="s">
        <v>2475</v>
      </c>
      <c r="E860" s="14" t="s">
        <v>993</v>
      </c>
    </row>
    <row r="861" spans="1:5" ht="13.5" customHeight="1" thickBot="1">
      <c r="A861" s="24">
        <f>ROW()-32</f>
        <v>829</v>
      </c>
      <c r="B861" s="25" t="s">
        <v>2474</v>
      </c>
      <c r="C861" s="25" t="s">
        <v>2476</v>
      </c>
      <c r="D861" s="37" t="s">
        <v>2477</v>
      </c>
      <c r="E861" s="26" t="s">
        <v>993</v>
      </c>
    </row>
    <row r="862" spans="1:5" ht="13.5" customHeight="1">
      <c r="A862" s="49" t="s">
        <v>7712</v>
      </c>
      <c r="B862" s="50"/>
      <c r="C862" s="50"/>
      <c r="D862" s="50"/>
      <c r="E862" s="51"/>
    </row>
    <row r="863" spans="1:5" ht="13.5" customHeight="1">
      <c r="A863" s="7">
        <f>ROW()-33</f>
        <v>830</v>
      </c>
      <c r="B863" s="4" t="s">
        <v>414</v>
      </c>
      <c r="C863" s="4">
        <v>19005909</v>
      </c>
      <c r="D863" s="38" t="s">
        <v>415</v>
      </c>
      <c r="E863" s="11" t="s">
        <v>3</v>
      </c>
    </row>
    <row r="864" spans="1:5" ht="13.5" customHeight="1">
      <c r="A864" s="7">
        <f t="shared" ref="A864:A912" si="28">ROW()-33</f>
        <v>831</v>
      </c>
      <c r="B864" s="4" t="s">
        <v>416</v>
      </c>
      <c r="C864" s="4">
        <v>19005918</v>
      </c>
      <c r="D864" s="38" t="s">
        <v>417</v>
      </c>
      <c r="E864" s="11" t="s">
        <v>3</v>
      </c>
    </row>
    <row r="865" spans="1:5" ht="13.5" customHeight="1">
      <c r="A865" s="7">
        <f t="shared" si="28"/>
        <v>832</v>
      </c>
      <c r="B865" s="4" t="s">
        <v>418</v>
      </c>
      <c r="C865" s="4">
        <v>19005919</v>
      </c>
      <c r="D865" s="38" t="s">
        <v>419</v>
      </c>
      <c r="E865" s="11" t="s">
        <v>3</v>
      </c>
    </row>
    <row r="866" spans="1:5" ht="13.5" customHeight="1">
      <c r="A866" s="7">
        <f t="shared" si="28"/>
        <v>833</v>
      </c>
      <c r="B866" s="4" t="s">
        <v>420</v>
      </c>
      <c r="C866" s="4">
        <v>19005920</v>
      </c>
      <c r="D866" s="38" t="s">
        <v>421</v>
      </c>
      <c r="E866" s="11" t="s">
        <v>3</v>
      </c>
    </row>
    <row r="867" spans="1:5" ht="13.5" customHeight="1">
      <c r="A867" s="7">
        <f t="shared" si="28"/>
        <v>834</v>
      </c>
      <c r="B867" s="4" t="s">
        <v>422</v>
      </c>
      <c r="C867" s="4">
        <v>19005921</v>
      </c>
      <c r="D867" s="38" t="s">
        <v>423</v>
      </c>
      <c r="E867" s="11" t="s">
        <v>3</v>
      </c>
    </row>
    <row r="868" spans="1:5" ht="13.5" customHeight="1">
      <c r="A868" s="7">
        <f t="shared" si="28"/>
        <v>835</v>
      </c>
      <c r="B868" s="4" t="s">
        <v>424</v>
      </c>
      <c r="C868" s="4">
        <v>19005922</v>
      </c>
      <c r="D868" s="38" t="s">
        <v>425</v>
      </c>
      <c r="E868" s="11" t="s">
        <v>3</v>
      </c>
    </row>
    <row r="869" spans="1:5" ht="13.5" customHeight="1">
      <c r="A869" s="7">
        <f t="shared" si="28"/>
        <v>836</v>
      </c>
      <c r="B869" s="4" t="s">
        <v>426</v>
      </c>
      <c r="C869" s="4">
        <v>19005923</v>
      </c>
      <c r="D869" s="38" t="s">
        <v>427</v>
      </c>
      <c r="E869" s="11" t="s">
        <v>3</v>
      </c>
    </row>
    <row r="870" spans="1:5" ht="13.5" customHeight="1">
      <c r="A870" s="7">
        <f t="shared" si="28"/>
        <v>837</v>
      </c>
      <c r="B870" s="4" t="s">
        <v>428</v>
      </c>
      <c r="C870" s="4">
        <v>19005924</v>
      </c>
      <c r="D870" s="38" t="s">
        <v>429</v>
      </c>
      <c r="E870" s="11" t="s">
        <v>3</v>
      </c>
    </row>
    <row r="871" spans="1:5" ht="13.5" customHeight="1">
      <c r="A871" s="7">
        <f t="shared" si="28"/>
        <v>838</v>
      </c>
      <c r="B871" s="4" t="s">
        <v>430</v>
      </c>
      <c r="C871" s="4">
        <v>19005910</v>
      </c>
      <c r="D871" s="38" t="s">
        <v>431</v>
      </c>
      <c r="E871" s="11" t="s">
        <v>3</v>
      </c>
    </row>
    <row r="872" spans="1:5" ht="13.5" customHeight="1">
      <c r="A872" s="7">
        <f t="shared" si="28"/>
        <v>839</v>
      </c>
      <c r="B872" s="4" t="s">
        <v>432</v>
      </c>
      <c r="C872" s="4">
        <v>19005911</v>
      </c>
      <c r="D872" s="38" t="s">
        <v>433</v>
      </c>
      <c r="E872" s="11" t="s">
        <v>3</v>
      </c>
    </row>
    <row r="873" spans="1:5" ht="13.5" customHeight="1">
      <c r="A873" s="7">
        <f t="shared" si="28"/>
        <v>840</v>
      </c>
      <c r="B873" s="4" t="s">
        <v>434</v>
      </c>
      <c r="C873" s="4">
        <v>19005912</v>
      </c>
      <c r="D873" s="38" t="s">
        <v>435</v>
      </c>
      <c r="E873" s="11" t="s">
        <v>3</v>
      </c>
    </row>
    <row r="874" spans="1:5" ht="13.5" customHeight="1">
      <c r="A874" s="7">
        <f t="shared" si="28"/>
        <v>841</v>
      </c>
      <c r="B874" s="4" t="s">
        <v>436</v>
      </c>
      <c r="C874" s="4">
        <v>19005913</v>
      </c>
      <c r="D874" s="38" t="s">
        <v>437</v>
      </c>
      <c r="E874" s="11" t="s">
        <v>3</v>
      </c>
    </row>
    <row r="875" spans="1:5" ht="13.5" customHeight="1">
      <c r="A875" s="7">
        <f t="shared" si="28"/>
        <v>842</v>
      </c>
      <c r="B875" s="4" t="s">
        <v>438</v>
      </c>
      <c r="C875" s="4">
        <v>19005914</v>
      </c>
      <c r="D875" s="38" t="s">
        <v>439</v>
      </c>
      <c r="E875" s="11" t="s">
        <v>3</v>
      </c>
    </row>
    <row r="876" spans="1:5" ht="13.5" customHeight="1">
      <c r="A876" s="7">
        <f t="shared" si="28"/>
        <v>843</v>
      </c>
      <c r="B876" s="4" t="s">
        <v>440</v>
      </c>
      <c r="C876" s="4">
        <v>19005915</v>
      </c>
      <c r="D876" s="38" t="s">
        <v>441</v>
      </c>
      <c r="E876" s="11" t="s">
        <v>3</v>
      </c>
    </row>
    <row r="877" spans="1:5" ht="13.5" customHeight="1">
      <c r="A877" s="7">
        <f t="shared" si="28"/>
        <v>844</v>
      </c>
      <c r="B877" s="4" t="s">
        <v>442</v>
      </c>
      <c r="C877" s="4">
        <v>19005916</v>
      </c>
      <c r="D877" s="38" t="s">
        <v>443</v>
      </c>
      <c r="E877" s="11" t="s">
        <v>3</v>
      </c>
    </row>
    <row r="878" spans="1:5" ht="13.5" customHeight="1">
      <c r="A878" s="7">
        <f t="shared" si="28"/>
        <v>845</v>
      </c>
      <c r="B878" s="4" t="s">
        <v>444</v>
      </c>
      <c r="C878" s="4">
        <v>19005917</v>
      </c>
      <c r="D878" s="38" t="s">
        <v>445</v>
      </c>
      <c r="E878" s="11" t="s">
        <v>3</v>
      </c>
    </row>
    <row r="879" spans="1:5" ht="13.5" customHeight="1">
      <c r="A879" s="7">
        <f t="shared" si="28"/>
        <v>846</v>
      </c>
      <c r="B879" s="4" t="s">
        <v>446</v>
      </c>
      <c r="C879" s="4">
        <v>19312671</v>
      </c>
      <c r="D879" s="38" t="s">
        <v>447</v>
      </c>
      <c r="E879" s="11" t="s">
        <v>3</v>
      </c>
    </row>
    <row r="880" spans="1:5" ht="13.5" customHeight="1">
      <c r="A880" s="7">
        <f t="shared" si="28"/>
        <v>847</v>
      </c>
      <c r="B880" s="3" t="s">
        <v>2479</v>
      </c>
      <c r="C880" s="3" t="s">
        <v>2478</v>
      </c>
      <c r="D880" s="36" t="s">
        <v>447</v>
      </c>
      <c r="E880" s="8" t="s">
        <v>993</v>
      </c>
    </row>
    <row r="881" spans="1:5" ht="13.5" customHeight="1">
      <c r="A881" s="7">
        <f t="shared" si="28"/>
        <v>848</v>
      </c>
      <c r="B881" s="4" t="s">
        <v>448</v>
      </c>
      <c r="C881" s="4">
        <v>19312672</v>
      </c>
      <c r="D881" s="38" t="s">
        <v>449</v>
      </c>
      <c r="E881" s="11" t="s">
        <v>3</v>
      </c>
    </row>
    <row r="882" spans="1:5" ht="13.5" customHeight="1">
      <c r="A882" s="7">
        <f t="shared" si="28"/>
        <v>849</v>
      </c>
      <c r="B882" s="3" t="s">
        <v>2481</v>
      </c>
      <c r="C882" s="3" t="s">
        <v>2480</v>
      </c>
      <c r="D882" s="36" t="s">
        <v>449</v>
      </c>
      <c r="E882" s="8" t="s">
        <v>993</v>
      </c>
    </row>
    <row r="883" spans="1:5" ht="13.5" customHeight="1">
      <c r="A883" s="7">
        <f t="shared" si="28"/>
        <v>850</v>
      </c>
      <c r="B883" s="4" t="s">
        <v>450</v>
      </c>
      <c r="C883" s="4">
        <v>19312673</v>
      </c>
      <c r="D883" s="38" t="s">
        <v>451</v>
      </c>
      <c r="E883" s="11" t="s">
        <v>3</v>
      </c>
    </row>
    <row r="884" spans="1:5" ht="13.5" customHeight="1">
      <c r="A884" s="7">
        <f t="shared" si="28"/>
        <v>851</v>
      </c>
      <c r="B884" s="3" t="s">
        <v>2483</v>
      </c>
      <c r="C884" s="3" t="s">
        <v>2482</v>
      </c>
      <c r="D884" s="36" t="s">
        <v>451</v>
      </c>
      <c r="E884" s="8" t="s">
        <v>993</v>
      </c>
    </row>
    <row r="885" spans="1:5" ht="13.5" customHeight="1">
      <c r="A885" s="7">
        <f t="shared" si="28"/>
        <v>852</v>
      </c>
      <c r="B885" s="4" t="s">
        <v>452</v>
      </c>
      <c r="C885" s="4">
        <v>19312674</v>
      </c>
      <c r="D885" s="38" t="s">
        <v>453</v>
      </c>
      <c r="E885" s="11" t="s">
        <v>3</v>
      </c>
    </row>
    <row r="886" spans="1:5" ht="13.5" customHeight="1">
      <c r="A886" s="7">
        <f t="shared" si="28"/>
        <v>853</v>
      </c>
      <c r="B886" s="3" t="s">
        <v>2485</v>
      </c>
      <c r="C886" s="3" t="s">
        <v>2484</v>
      </c>
      <c r="D886" s="36" t="s">
        <v>453</v>
      </c>
      <c r="E886" s="8" t="s">
        <v>993</v>
      </c>
    </row>
    <row r="887" spans="1:5" ht="13.5" customHeight="1">
      <c r="A887" s="7">
        <f t="shared" si="28"/>
        <v>854</v>
      </c>
      <c r="B887" s="4" t="s">
        <v>454</v>
      </c>
      <c r="C887" s="4">
        <v>19312675</v>
      </c>
      <c r="D887" s="38" t="s">
        <v>455</v>
      </c>
      <c r="E887" s="11" t="s">
        <v>3</v>
      </c>
    </row>
    <row r="888" spans="1:5" ht="13.5" customHeight="1">
      <c r="A888" s="7">
        <f t="shared" si="28"/>
        <v>855</v>
      </c>
      <c r="B888" s="3" t="s">
        <v>2487</v>
      </c>
      <c r="C888" s="3" t="s">
        <v>2486</v>
      </c>
      <c r="D888" s="36" t="s">
        <v>455</v>
      </c>
      <c r="E888" s="8" t="s">
        <v>993</v>
      </c>
    </row>
    <row r="889" spans="1:5" ht="13.5" customHeight="1">
      <c r="A889" s="7">
        <f t="shared" si="28"/>
        <v>856</v>
      </c>
      <c r="B889" s="4" t="s">
        <v>456</v>
      </c>
      <c r="C889" s="4">
        <v>19312676</v>
      </c>
      <c r="D889" s="38" t="s">
        <v>457</v>
      </c>
      <c r="E889" s="11" t="s">
        <v>3</v>
      </c>
    </row>
    <row r="890" spans="1:5" ht="13.5" customHeight="1">
      <c r="A890" s="7">
        <f t="shared" si="28"/>
        <v>857</v>
      </c>
      <c r="B890" s="3" t="s">
        <v>2489</v>
      </c>
      <c r="C890" s="3" t="s">
        <v>2488</v>
      </c>
      <c r="D890" s="36" t="s">
        <v>457</v>
      </c>
      <c r="E890" s="8" t="s">
        <v>993</v>
      </c>
    </row>
    <row r="891" spans="1:5" ht="13.5" customHeight="1">
      <c r="A891" s="7">
        <f t="shared" si="28"/>
        <v>858</v>
      </c>
      <c r="B891" s="4" t="s">
        <v>458</v>
      </c>
      <c r="C891" s="4">
        <v>19312677</v>
      </c>
      <c r="D891" s="38" t="s">
        <v>459</v>
      </c>
      <c r="E891" s="11" t="s">
        <v>3</v>
      </c>
    </row>
    <row r="892" spans="1:5" ht="13.5" customHeight="1">
      <c r="A892" s="7">
        <f t="shared" si="28"/>
        <v>859</v>
      </c>
      <c r="B892" s="3" t="s">
        <v>2491</v>
      </c>
      <c r="C892" s="3" t="s">
        <v>2490</v>
      </c>
      <c r="D892" s="36" t="s">
        <v>459</v>
      </c>
      <c r="E892" s="8" t="s">
        <v>993</v>
      </c>
    </row>
    <row r="893" spans="1:5" ht="13.5" customHeight="1">
      <c r="A893" s="7">
        <f t="shared" si="28"/>
        <v>860</v>
      </c>
      <c r="B893" s="4" t="s">
        <v>460</v>
      </c>
      <c r="C893" s="4">
        <v>19312678</v>
      </c>
      <c r="D893" s="38" t="s">
        <v>461</v>
      </c>
      <c r="E893" s="11" t="s">
        <v>3</v>
      </c>
    </row>
    <row r="894" spans="1:5" ht="13.5" customHeight="1">
      <c r="A894" s="7">
        <f t="shared" si="28"/>
        <v>861</v>
      </c>
      <c r="B894" s="3" t="s">
        <v>2493</v>
      </c>
      <c r="C894" s="3" t="s">
        <v>2492</v>
      </c>
      <c r="D894" s="36" t="s">
        <v>2494</v>
      </c>
      <c r="E894" s="8" t="s">
        <v>993</v>
      </c>
    </row>
    <row r="895" spans="1:5" ht="13.5" customHeight="1">
      <c r="A895" s="7">
        <f t="shared" si="28"/>
        <v>862</v>
      </c>
      <c r="B895" s="4" t="s">
        <v>462</v>
      </c>
      <c r="C895" s="4">
        <v>19312679</v>
      </c>
      <c r="D895" s="38" t="s">
        <v>463</v>
      </c>
      <c r="E895" s="11" t="s">
        <v>3</v>
      </c>
    </row>
    <row r="896" spans="1:5" ht="13.5" customHeight="1">
      <c r="A896" s="7">
        <f t="shared" si="28"/>
        <v>863</v>
      </c>
      <c r="B896" s="3" t="s">
        <v>2496</v>
      </c>
      <c r="C896" s="3" t="s">
        <v>2495</v>
      </c>
      <c r="D896" s="36" t="s">
        <v>463</v>
      </c>
      <c r="E896" s="8" t="s">
        <v>993</v>
      </c>
    </row>
    <row r="897" spans="1:5" ht="13.5" customHeight="1">
      <c r="A897" s="7">
        <f t="shared" si="28"/>
        <v>864</v>
      </c>
      <c r="B897" s="4" t="s">
        <v>464</v>
      </c>
      <c r="C897" s="4">
        <v>19312680</v>
      </c>
      <c r="D897" s="38" t="s">
        <v>465</v>
      </c>
      <c r="E897" s="11" t="s">
        <v>3</v>
      </c>
    </row>
    <row r="898" spans="1:5" ht="13.5" customHeight="1">
      <c r="A898" s="7">
        <f t="shared" si="28"/>
        <v>865</v>
      </c>
      <c r="B898" s="3" t="s">
        <v>2498</v>
      </c>
      <c r="C898" s="3" t="s">
        <v>2497</v>
      </c>
      <c r="D898" s="36" t="s">
        <v>465</v>
      </c>
      <c r="E898" s="8" t="s">
        <v>993</v>
      </c>
    </row>
    <row r="899" spans="1:5" ht="13.5" customHeight="1">
      <c r="A899" s="7">
        <f t="shared" si="28"/>
        <v>866</v>
      </c>
      <c r="B899" s="4" t="s">
        <v>466</v>
      </c>
      <c r="C899" s="4">
        <v>19312681</v>
      </c>
      <c r="D899" s="38" t="s">
        <v>467</v>
      </c>
      <c r="E899" s="11" t="s">
        <v>3</v>
      </c>
    </row>
    <row r="900" spans="1:5" ht="13.5" customHeight="1">
      <c r="A900" s="7">
        <f t="shared" si="28"/>
        <v>867</v>
      </c>
      <c r="B900" s="3" t="s">
        <v>2500</v>
      </c>
      <c r="C900" s="3" t="s">
        <v>2499</v>
      </c>
      <c r="D900" s="36" t="s">
        <v>467</v>
      </c>
      <c r="E900" s="8" t="s">
        <v>993</v>
      </c>
    </row>
    <row r="901" spans="1:5" ht="13.5" customHeight="1">
      <c r="A901" s="7">
        <f t="shared" si="28"/>
        <v>868</v>
      </c>
      <c r="B901" s="4" t="s">
        <v>468</v>
      </c>
      <c r="C901" s="4">
        <v>19312682</v>
      </c>
      <c r="D901" s="38" t="s">
        <v>469</v>
      </c>
      <c r="E901" s="11" t="s">
        <v>3</v>
      </c>
    </row>
    <row r="902" spans="1:5" ht="13.5" customHeight="1">
      <c r="A902" s="7">
        <f t="shared" si="28"/>
        <v>869</v>
      </c>
      <c r="B902" s="3" t="s">
        <v>2502</v>
      </c>
      <c r="C902" s="3" t="s">
        <v>2501</v>
      </c>
      <c r="D902" s="36" t="s">
        <v>469</v>
      </c>
      <c r="E902" s="8" t="s">
        <v>993</v>
      </c>
    </row>
    <row r="903" spans="1:5" ht="13.5" customHeight="1">
      <c r="A903" s="7">
        <f t="shared" si="28"/>
        <v>870</v>
      </c>
      <c r="B903" s="4" t="s">
        <v>470</v>
      </c>
      <c r="C903" s="4">
        <v>19509707</v>
      </c>
      <c r="D903" s="38" t="s">
        <v>471</v>
      </c>
      <c r="E903" s="11" t="s">
        <v>3</v>
      </c>
    </row>
    <row r="904" spans="1:5" ht="13.5" customHeight="1">
      <c r="A904" s="7">
        <f t="shared" si="28"/>
        <v>871</v>
      </c>
      <c r="B904" s="4" t="s">
        <v>472</v>
      </c>
      <c r="C904" s="4">
        <v>19509708</v>
      </c>
      <c r="D904" s="38" t="s">
        <v>473</v>
      </c>
      <c r="E904" s="11" t="s">
        <v>3</v>
      </c>
    </row>
    <row r="905" spans="1:5" ht="13.5" customHeight="1">
      <c r="A905" s="7">
        <f t="shared" si="28"/>
        <v>872</v>
      </c>
      <c r="B905" s="3" t="s">
        <v>2504</v>
      </c>
      <c r="C905" s="3" t="s">
        <v>2503</v>
      </c>
      <c r="D905" s="36" t="s">
        <v>2505</v>
      </c>
      <c r="E905" s="8" t="s">
        <v>993</v>
      </c>
    </row>
    <row r="906" spans="1:5" ht="13.5" customHeight="1">
      <c r="A906" s="7">
        <f t="shared" si="28"/>
        <v>873</v>
      </c>
      <c r="B906" s="3" t="s">
        <v>2507</v>
      </c>
      <c r="C906" s="3" t="s">
        <v>2506</v>
      </c>
      <c r="D906" s="36" t="s">
        <v>2508</v>
      </c>
      <c r="E906" s="8" t="s">
        <v>993</v>
      </c>
    </row>
    <row r="907" spans="1:5" ht="13.5" customHeight="1">
      <c r="A907" s="7">
        <f t="shared" si="28"/>
        <v>874</v>
      </c>
      <c r="B907" s="3" t="s">
        <v>2510</v>
      </c>
      <c r="C907" s="3" t="s">
        <v>2509</v>
      </c>
      <c r="D907" s="36" t="s">
        <v>2511</v>
      </c>
      <c r="E907" s="8" t="s">
        <v>993</v>
      </c>
    </row>
    <row r="908" spans="1:5" ht="13.5" customHeight="1">
      <c r="A908" s="7">
        <f t="shared" si="28"/>
        <v>875</v>
      </c>
      <c r="B908" s="3" t="s">
        <v>2513</v>
      </c>
      <c r="C908" s="3" t="s">
        <v>2512</v>
      </c>
      <c r="D908" s="36" t="s">
        <v>2514</v>
      </c>
      <c r="E908" s="8" t="s">
        <v>993</v>
      </c>
    </row>
    <row r="909" spans="1:5" ht="13.5" customHeight="1">
      <c r="A909" s="7">
        <f t="shared" si="28"/>
        <v>876</v>
      </c>
      <c r="B909" s="3" t="s">
        <v>2516</v>
      </c>
      <c r="C909" s="3" t="s">
        <v>2515</v>
      </c>
      <c r="D909" s="36" t="s">
        <v>2517</v>
      </c>
      <c r="E909" s="8" t="s">
        <v>993</v>
      </c>
    </row>
    <row r="910" spans="1:5" ht="13.5" customHeight="1">
      <c r="A910" s="7">
        <f t="shared" si="28"/>
        <v>877</v>
      </c>
      <c r="B910" s="3" t="s">
        <v>2519</v>
      </c>
      <c r="C910" s="3" t="s">
        <v>2518</v>
      </c>
      <c r="D910" s="36" t="s">
        <v>2520</v>
      </c>
      <c r="E910" s="8" t="s">
        <v>993</v>
      </c>
    </row>
    <row r="911" spans="1:5" ht="13.5" customHeight="1">
      <c r="A911" s="7">
        <f t="shared" si="28"/>
        <v>878</v>
      </c>
      <c r="B911" s="3" t="s">
        <v>2522</v>
      </c>
      <c r="C911" s="3" t="s">
        <v>2521</v>
      </c>
      <c r="D911" s="36" t="s">
        <v>2523</v>
      </c>
      <c r="E911" s="8" t="s">
        <v>993</v>
      </c>
    </row>
    <row r="912" spans="1:5" ht="13.5" customHeight="1" thickBot="1">
      <c r="A912" s="24">
        <f t="shared" si="28"/>
        <v>879</v>
      </c>
      <c r="B912" s="25" t="s">
        <v>2525</v>
      </c>
      <c r="C912" s="25" t="s">
        <v>2524</v>
      </c>
      <c r="D912" s="37" t="s">
        <v>2526</v>
      </c>
      <c r="E912" s="26" t="s">
        <v>993</v>
      </c>
    </row>
    <row r="913" spans="1:5" ht="13.5" customHeight="1">
      <c r="A913" s="49" t="s">
        <v>7713</v>
      </c>
      <c r="B913" s="50"/>
      <c r="C913" s="50"/>
      <c r="D913" s="50"/>
      <c r="E913" s="51"/>
    </row>
    <row r="914" spans="1:5" ht="13.5" customHeight="1">
      <c r="A914" s="7">
        <f>ROW()-34</f>
        <v>880</v>
      </c>
      <c r="B914" s="13" t="s">
        <v>2528</v>
      </c>
      <c r="C914" s="13" t="s">
        <v>2527</v>
      </c>
      <c r="D914" s="41" t="s">
        <v>2529</v>
      </c>
      <c r="E914" s="14" t="s">
        <v>993</v>
      </c>
    </row>
    <row r="915" spans="1:5" ht="13.5" customHeight="1">
      <c r="A915" s="7">
        <f t="shared" ref="A915:A949" si="29">ROW()-34</f>
        <v>881</v>
      </c>
      <c r="B915" s="4" t="s">
        <v>474</v>
      </c>
      <c r="C915" s="4">
        <v>19510840</v>
      </c>
      <c r="D915" s="38" t="s">
        <v>475</v>
      </c>
      <c r="E915" s="11" t="s">
        <v>3</v>
      </c>
    </row>
    <row r="916" spans="1:5" ht="13.5" customHeight="1">
      <c r="A916" s="7">
        <f t="shared" si="29"/>
        <v>882</v>
      </c>
      <c r="B916" s="4" t="s">
        <v>474</v>
      </c>
      <c r="C916" s="4">
        <v>19510839</v>
      </c>
      <c r="D916" s="38" t="s">
        <v>476</v>
      </c>
      <c r="E916" s="11" t="s">
        <v>3</v>
      </c>
    </row>
    <row r="917" spans="1:5" ht="13.5" customHeight="1">
      <c r="A917" s="7">
        <f t="shared" si="29"/>
        <v>883</v>
      </c>
      <c r="B917" s="4" t="s">
        <v>474</v>
      </c>
      <c r="C917" s="4">
        <v>19510841</v>
      </c>
      <c r="D917" s="38" t="s">
        <v>477</v>
      </c>
      <c r="E917" s="11" t="s">
        <v>3</v>
      </c>
    </row>
    <row r="918" spans="1:5" ht="13.5" customHeight="1">
      <c r="A918" s="7">
        <f t="shared" si="29"/>
        <v>884</v>
      </c>
      <c r="B918" s="3" t="s">
        <v>2531</v>
      </c>
      <c r="C918" s="3" t="s">
        <v>2530</v>
      </c>
      <c r="D918" s="36" t="s">
        <v>2532</v>
      </c>
      <c r="E918" s="8" t="s">
        <v>993</v>
      </c>
    </row>
    <row r="919" spans="1:5" ht="13.5" customHeight="1">
      <c r="A919" s="7">
        <f t="shared" si="29"/>
        <v>885</v>
      </c>
      <c r="B919" s="3" t="s">
        <v>2534</v>
      </c>
      <c r="C919" s="3" t="s">
        <v>2533</v>
      </c>
      <c r="D919" s="36" t="s">
        <v>2535</v>
      </c>
      <c r="E919" s="8" t="s">
        <v>993</v>
      </c>
    </row>
    <row r="920" spans="1:5" ht="13.5" customHeight="1">
      <c r="A920" s="7">
        <f t="shared" si="29"/>
        <v>886</v>
      </c>
      <c r="B920" s="4" t="s">
        <v>478</v>
      </c>
      <c r="C920" s="4">
        <v>19410749</v>
      </c>
      <c r="D920" s="38" t="s">
        <v>479</v>
      </c>
      <c r="E920" s="11" t="s">
        <v>3</v>
      </c>
    </row>
    <row r="921" spans="1:5" ht="13.5" customHeight="1">
      <c r="A921" s="7">
        <f t="shared" si="29"/>
        <v>887</v>
      </c>
      <c r="B921" s="4" t="s">
        <v>480</v>
      </c>
      <c r="C921" s="4">
        <v>19410758</v>
      </c>
      <c r="D921" s="38" t="s">
        <v>481</v>
      </c>
      <c r="E921" s="11" t="s">
        <v>3</v>
      </c>
    </row>
    <row r="922" spans="1:5" ht="13.5" customHeight="1">
      <c r="A922" s="7">
        <f t="shared" si="29"/>
        <v>888</v>
      </c>
      <c r="B922" s="4" t="s">
        <v>482</v>
      </c>
      <c r="C922" s="4">
        <v>19410759</v>
      </c>
      <c r="D922" s="38" t="s">
        <v>483</v>
      </c>
      <c r="E922" s="11" t="s">
        <v>3</v>
      </c>
    </row>
    <row r="923" spans="1:5" ht="13.5" customHeight="1">
      <c r="A923" s="7">
        <f t="shared" si="29"/>
        <v>889</v>
      </c>
      <c r="B923" s="4" t="s">
        <v>484</v>
      </c>
      <c r="C923" s="4">
        <v>19410760</v>
      </c>
      <c r="D923" s="38" t="s">
        <v>485</v>
      </c>
      <c r="E923" s="11" t="s">
        <v>3</v>
      </c>
    </row>
    <row r="924" spans="1:5" ht="13.5" customHeight="1">
      <c r="A924" s="7">
        <f t="shared" si="29"/>
        <v>890</v>
      </c>
      <c r="B924" s="4" t="s">
        <v>486</v>
      </c>
      <c r="C924" s="4">
        <v>19410761</v>
      </c>
      <c r="D924" s="38" t="s">
        <v>487</v>
      </c>
      <c r="E924" s="11" t="s">
        <v>3</v>
      </c>
    </row>
    <row r="925" spans="1:5" ht="13.5" customHeight="1">
      <c r="A925" s="7">
        <f t="shared" si="29"/>
        <v>891</v>
      </c>
      <c r="B925" s="4" t="s">
        <v>488</v>
      </c>
      <c r="C925" s="4">
        <v>19410762</v>
      </c>
      <c r="D925" s="38" t="s">
        <v>489</v>
      </c>
      <c r="E925" s="11" t="s">
        <v>3</v>
      </c>
    </row>
    <row r="926" spans="1:5" ht="13.5" customHeight="1">
      <c r="A926" s="7">
        <f t="shared" si="29"/>
        <v>892</v>
      </c>
      <c r="B926" s="4" t="s">
        <v>490</v>
      </c>
      <c r="C926" s="4">
        <v>19410763</v>
      </c>
      <c r="D926" s="38" t="s">
        <v>491</v>
      </c>
      <c r="E926" s="11" t="s">
        <v>3</v>
      </c>
    </row>
    <row r="927" spans="1:5" ht="13.5" customHeight="1">
      <c r="A927" s="7">
        <f t="shared" si="29"/>
        <v>893</v>
      </c>
      <c r="B927" s="4" t="s">
        <v>492</v>
      </c>
      <c r="C927" s="4">
        <v>19410750</v>
      </c>
      <c r="D927" s="38" t="s">
        <v>493</v>
      </c>
      <c r="E927" s="11" t="s">
        <v>3</v>
      </c>
    </row>
    <row r="928" spans="1:5" ht="13.5" customHeight="1">
      <c r="A928" s="7">
        <f t="shared" si="29"/>
        <v>894</v>
      </c>
      <c r="B928" s="4" t="s">
        <v>494</v>
      </c>
      <c r="C928" s="4">
        <v>19410751</v>
      </c>
      <c r="D928" s="38" t="s">
        <v>495</v>
      </c>
      <c r="E928" s="11" t="s">
        <v>3</v>
      </c>
    </row>
    <row r="929" spans="1:5" ht="13.5" customHeight="1">
      <c r="A929" s="7">
        <f t="shared" si="29"/>
        <v>895</v>
      </c>
      <c r="B929" s="4" t="s">
        <v>496</v>
      </c>
      <c r="C929" s="4">
        <v>19410752</v>
      </c>
      <c r="D929" s="38" t="s">
        <v>497</v>
      </c>
      <c r="E929" s="11" t="s">
        <v>3</v>
      </c>
    </row>
    <row r="930" spans="1:5" ht="13.5" customHeight="1">
      <c r="A930" s="7">
        <f t="shared" si="29"/>
        <v>896</v>
      </c>
      <c r="B930" s="4" t="s">
        <v>498</v>
      </c>
      <c r="C930" s="4">
        <v>19410753</v>
      </c>
      <c r="D930" s="38" t="s">
        <v>499</v>
      </c>
      <c r="E930" s="11" t="s">
        <v>3</v>
      </c>
    </row>
    <row r="931" spans="1:5" ht="13.5" customHeight="1">
      <c r="A931" s="7">
        <f t="shared" si="29"/>
        <v>897</v>
      </c>
      <c r="B931" s="4" t="s">
        <v>500</v>
      </c>
      <c r="C931" s="4">
        <v>19410754</v>
      </c>
      <c r="D931" s="38" t="s">
        <v>501</v>
      </c>
      <c r="E931" s="11" t="s">
        <v>3</v>
      </c>
    </row>
    <row r="932" spans="1:5" ht="13.5" customHeight="1">
      <c r="A932" s="7">
        <f t="shared" si="29"/>
        <v>898</v>
      </c>
      <c r="B932" s="4" t="s">
        <v>502</v>
      </c>
      <c r="C932" s="4">
        <v>19410755</v>
      </c>
      <c r="D932" s="38" t="s">
        <v>503</v>
      </c>
      <c r="E932" s="11" t="s">
        <v>3</v>
      </c>
    </row>
    <row r="933" spans="1:5" ht="13.5" customHeight="1">
      <c r="A933" s="7">
        <f t="shared" si="29"/>
        <v>899</v>
      </c>
      <c r="B933" s="4" t="s">
        <v>504</v>
      </c>
      <c r="C933" s="4">
        <v>19410756</v>
      </c>
      <c r="D933" s="38" t="s">
        <v>505</v>
      </c>
      <c r="E933" s="11" t="s">
        <v>3</v>
      </c>
    </row>
    <row r="934" spans="1:5" ht="13.5" customHeight="1">
      <c r="A934" s="7">
        <f t="shared" si="29"/>
        <v>900</v>
      </c>
      <c r="B934" s="4" t="s">
        <v>506</v>
      </c>
      <c r="C934" s="4">
        <v>19410757</v>
      </c>
      <c r="D934" s="38" t="s">
        <v>507</v>
      </c>
      <c r="E934" s="11" t="s">
        <v>3</v>
      </c>
    </row>
    <row r="935" spans="1:5" ht="13.5" customHeight="1">
      <c r="A935" s="7">
        <f t="shared" si="29"/>
        <v>901</v>
      </c>
      <c r="B935" s="3" t="s">
        <v>2537</v>
      </c>
      <c r="C935" s="3" t="s">
        <v>2536</v>
      </c>
      <c r="D935" s="36" t="s">
        <v>2538</v>
      </c>
      <c r="E935" s="8" t="s">
        <v>993</v>
      </c>
    </row>
    <row r="936" spans="1:5" ht="13.5" customHeight="1">
      <c r="A936" s="7">
        <f t="shared" si="29"/>
        <v>902</v>
      </c>
      <c r="B936" s="3" t="s">
        <v>2540</v>
      </c>
      <c r="C936" s="3" t="s">
        <v>2539</v>
      </c>
      <c r="D936" s="36" t="s">
        <v>2541</v>
      </c>
      <c r="E936" s="8" t="s">
        <v>993</v>
      </c>
    </row>
    <row r="937" spans="1:5" ht="13.5" customHeight="1">
      <c r="A937" s="7">
        <f t="shared" si="29"/>
        <v>903</v>
      </c>
      <c r="B937" s="3" t="s">
        <v>2543</v>
      </c>
      <c r="C937" s="3" t="s">
        <v>2542</v>
      </c>
      <c r="D937" s="36" t="s">
        <v>2544</v>
      </c>
      <c r="E937" s="8" t="s">
        <v>993</v>
      </c>
    </row>
    <row r="938" spans="1:5" ht="13.5" customHeight="1">
      <c r="A938" s="7">
        <f t="shared" si="29"/>
        <v>904</v>
      </c>
      <c r="B938" s="3" t="s">
        <v>2546</v>
      </c>
      <c r="C938" s="3" t="s">
        <v>2545</v>
      </c>
      <c r="D938" s="36" t="s">
        <v>2544</v>
      </c>
      <c r="E938" s="8" t="s">
        <v>993</v>
      </c>
    </row>
    <row r="939" spans="1:5" ht="13.5" customHeight="1">
      <c r="A939" s="7">
        <f t="shared" si="29"/>
        <v>905</v>
      </c>
      <c r="B939" s="3" t="s">
        <v>2548</v>
      </c>
      <c r="C939" s="3" t="s">
        <v>2547</v>
      </c>
      <c r="D939" s="36" t="s">
        <v>2549</v>
      </c>
      <c r="E939" s="8" t="s">
        <v>993</v>
      </c>
    </row>
    <row r="940" spans="1:5" ht="13.5" customHeight="1">
      <c r="A940" s="7">
        <f t="shared" si="29"/>
        <v>906</v>
      </c>
      <c r="B940" s="3" t="s">
        <v>2551</v>
      </c>
      <c r="C940" s="3" t="s">
        <v>2550</v>
      </c>
      <c r="D940" s="36" t="s">
        <v>2552</v>
      </c>
      <c r="E940" s="8" t="s">
        <v>993</v>
      </c>
    </row>
    <row r="941" spans="1:5" ht="13.5" customHeight="1">
      <c r="A941" s="7">
        <f t="shared" si="29"/>
        <v>907</v>
      </c>
      <c r="B941" s="3" t="s">
        <v>2554</v>
      </c>
      <c r="C941" s="3" t="s">
        <v>2553</v>
      </c>
      <c r="D941" s="36" t="s">
        <v>2552</v>
      </c>
      <c r="E941" s="8" t="s">
        <v>993</v>
      </c>
    </row>
    <row r="942" spans="1:5" ht="13.5" customHeight="1">
      <c r="A942" s="7">
        <f t="shared" si="29"/>
        <v>908</v>
      </c>
      <c r="B942" s="3" t="s">
        <v>2556</v>
      </c>
      <c r="C942" s="3" t="s">
        <v>2555</v>
      </c>
      <c r="D942" s="36" t="s">
        <v>2557</v>
      </c>
      <c r="E942" s="8" t="s">
        <v>993</v>
      </c>
    </row>
    <row r="943" spans="1:5" ht="13.5" customHeight="1">
      <c r="A943" s="7">
        <f t="shared" si="29"/>
        <v>909</v>
      </c>
      <c r="B943" s="3" t="s">
        <v>2559</v>
      </c>
      <c r="C943" s="3" t="s">
        <v>2558</v>
      </c>
      <c r="D943" s="36" t="s">
        <v>2560</v>
      </c>
      <c r="E943" s="8" t="s">
        <v>993</v>
      </c>
    </row>
    <row r="944" spans="1:5" ht="13.5" customHeight="1">
      <c r="A944" s="7">
        <f t="shared" si="29"/>
        <v>910</v>
      </c>
      <c r="B944" s="4" t="s">
        <v>508</v>
      </c>
      <c r="C944" s="4">
        <v>19100312</v>
      </c>
      <c r="D944" s="38" t="s">
        <v>509</v>
      </c>
      <c r="E944" s="11" t="s">
        <v>3</v>
      </c>
    </row>
    <row r="945" spans="1:5" ht="13.5" customHeight="1">
      <c r="A945" s="7">
        <f t="shared" si="29"/>
        <v>911</v>
      </c>
      <c r="B945" s="4" t="s">
        <v>510</v>
      </c>
      <c r="C945" s="4">
        <v>19605544</v>
      </c>
      <c r="D945" s="38" t="s">
        <v>511</v>
      </c>
      <c r="E945" s="11" t="s">
        <v>3</v>
      </c>
    </row>
    <row r="946" spans="1:5" ht="13.5" customHeight="1">
      <c r="A946" s="7">
        <f t="shared" si="29"/>
        <v>912</v>
      </c>
      <c r="B946" s="4" t="s">
        <v>512</v>
      </c>
      <c r="C946" s="4">
        <v>10301289</v>
      </c>
      <c r="D946" s="38" t="s">
        <v>513</v>
      </c>
      <c r="E946" s="11" t="s">
        <v>3</v>
      </c>
    </row>
    <row r="947" spans="1:5" ht="13.5" customHeight="1">
      <c r="A947" s="7">
        <f t="shared" si="29"/>
        <v>913</v>
      </c>
      <c r="B947" s="4" t="s">
        <v>514</v>
      </c>
      <c r="C947" s="4">
        <v>19605542</v>
      </c>
      <c r="D947" s="38" t="s">
        <v>515</v>
      </c>
      <c r="E947" s="11" t="s">
        <v>3</v>
      </c>
    </row>
    <row r="948" spans="1:5" ht="13.5" customHeight="1">
      <c r="A948" s="7">
        <f t="shared" si="29"/>
        <v>914</v>
      </c>
      <c r="B948" s="4" t="s">
        <v>516</v>
      </c>
      <c r="C948" s="4">
        <v>19100313</v>
      </c>
      <c r="D948" s="38" t="s">
        <v>517</v>
      </c>
      <c r="E948" s="11" t="s">
        <v>3</v>
      </c>
    </row>
    <row r="949" spans="1:5" ht="13.5" customHeight="1" thickBot="1">
      <c r="A949" s="24">
        <f t="shared" si="29"/>
        <v>915</v>
      </c>
      <c r="B949" s="27" t="s">
        <v>518</v>
      </c>
      <c r="C949" s="27">
        <v>19605543</v>
      </c>
      <c r="D949" s="40" t="s">
        <v>519</v>
      </c>
      <c r="E949" s="28" t="s">
        <v>3</v>
      </c>
    </row>
    <row r="950" spans="1:5" ht="13.5" customHeight="1">
      <c r="A950" s="49" t="s">
        <v>7714</v>
      </c>
      <c r="B950" s="50"/>
      <c r="C950" s="50"/>
      <c r="D950" s="50"/>
      <c r="E950" s="51"/>
    </row>
    <row r="951" spans="1:5" ht="13.5" customHeight="1">
      <c r="A951" s="7">
        <f>ROW()-35</f>
        <v>916</v>
      </c>
      <c r="B951" s="4" t="s">
        <v>520</v>
      </c>
      <c r="C951" s="4">
        <v>19803479</v>
      </c>
      <c r="D951" s="38" t="s">
        <v>521</v>
      </c>
      <c r="E951" s="11" t="s">
        <v>3</v>
      </c>
    </row>
    <row r="952" spans="1:5" ht="13.5" customHeight="1">
      <c r="A952" s="7">
        <f t="shared" ref="A952:A957" si="30">ROW()-35</f>
        <v>917</v>
      </c>
      <c r="B952" s="4" t="s">
        <v>522</v>
      </c>
      <c r="C952" s="4">
        <v>19803480</v>
      </c>
      <c r="D952" s="38" t="s">
        <v>523</v>
      </c>
      <c r="E952" s="11" t="s">
        <v>3</v>
      </c>
    </row>
    <row r="953" spans="1:5" ht="13.5" customHeight="1">
      <c r="A953" s="7">
        <f t="shared" si="30"/>
        <v>918</v>
      </c>
      <c r="B953" s="4" t="s">
        <v>524</v>
      </c>
      <c r="C953" s="4">
        <v>19803481</v>
      </c>
      <c r="D953" s="38" t="s">
        <v>525</v>
      </c>
      <c r="E953" s="11" t="s">
        <v>3</v>
      </c>
    </row>
    <row r="954" spans="1:5" ht="13.5" customHeight="1">
      <c r="A954" s="7">
        <f t="shared" si="30"/>
        <v>919</v>
      </c>
      <c r="B954" s="4" t="s">
        <v>526</v>
      </c>
      <c r="C954" s="4">
        <v>19803482</v>
      </c>
      <c r="D954" s="38" t="s">
        <v>527</v>
      </c>
      <c r="E954" s="11" t="s">
        <v>3</v>
      </c>
    </row>
    <row r="955" spans="1:5" ht="13.5" customHeight="1">
      <c r="A955" s="7">
        <f t="shared" si="30"/>
        <v>920</v>
      </c>
      <c r="B955" s="4" t="s">
        <v>528</v>
      </c>
      <c r="C955" s="4">
        <v>19803483</v>
      </c>
      <c r="D955" s="38" t="s">
        <v>529</v>
      </c>
      <c r="E955" s="11" t="s">
        <v>3</v>
      </c>
    </row>
    <row r="956" spans="1:5" ht="13.5" customHeight="1">
      <c r="A956" s="7">
        <f t="shared" si="30"/>
        <v>921</v>
      </c>
      <c r="B956" s="4" t="s">
        <v>530</v>
      </c>
      <c r="C956" s="4">
        <v>19803484</v>
      </c>
      <c r="D956" s="38" t="s">
        <v>531</v>
      </c>
      <c r="E956" s="11" t="s">
        <v>3</v>
      </c>
    </row>
    <row r="957" spans="1:5" ht="13.5" customHeight="1" thickBot="1">
      <c r="A957" s="24">
        <f t="shared" si="30"/>
        <v>922</v>
      </c>
      <c r="B957" s="27" t="s">
        <v>532</v>
      </c>
      <c r="C957" s="27">
        <v>19010076</v>
      </c>
      <c r="D957" s="40" t="s">
        <v>533</v>
      </c>
      <c r="E957" s="28" t="s">
        <v>3</v>
      </c>
    </row>
    <row r="958" spans="1:5" ht="13.5" customHeight="1">
      <c r="A958" s="49" t="s">
        <v>7715</v>
      </c>
      <c r="B958" s="50"/>
      <c r="C958" s="50"/>
      <c r="D958" s="50"/>
      <c r="E958" s="51"/>
    </row>
    <row r="959" spans="1:5" ht="13.5" customHeight="1">
      <c r="A959" s="7">
        <f>ROW()-36</f>
        <v>923</v>
      </c>
      <c r="B959" s="17" t="s">
        <v>534</v>
      </c>
      <c r="C959" s="17">
        <v>18906684</v>
      </c>
      <c r="D959" s="45" t="s">
        <v>535</v>
      </c>
      <c r="E959" s="18" t="s">
        <v>3</v>
      </c>
    </row>
    <row r="960" spans="1:5" ht="13.5" customHeight="1">
      <c r="A960" s="7">
        <f t="shared" ref="A960:A983" si="31">ROW()-36</f>
        <v>924</v>
      </c>
      <c r="B960" s="4" t="s">
        <v>534</v>
      </c>
      <c r="C960" s="4">
        <v>18906685</v>
      </c>
      <c r="D960" s="38" t="s">
        <v>536</v>
      </c>
      <c r="E960" s="11" t="s">
        <v>3</v>
      </c>
    </row>
    <row r="961" spans="1:5" ht="13.5" customHeight="1">
      <c r="A961" s="7">
        <f t="shared" si="31"/>
        <v>925</v>
      </c>
      <c r="B961" s="4" t="s">
        <v>534</v>
      </c>
      <c r="C961" s="4">
        <v>18906686</v>
      </c>
      <c r="D961" s="38" t="s">
        <v>537</v>
      </c>
      <c r="E961" s="11" t="s">
        <v>3</v>
      </c>
    </row>
    <row r="962" spans="1:5" ht="13.5" customHeight="1">
      <c r="A962" s="7">
        <f t="shared" si="31"/>
        <v>926</v>
      </c>
      <c r="B962" s="4" t="s">
        <v>534</v>
      </c>
      <c r="C962" s="4">
        <v>18906689</v>
      </c>
      <c r="D962" s="38" t="s">
        <v>538</v>
      </c>
      <c r="E962" s="11" t="s">
        <v>3</v>
      </c>
    </row>
    <row r="963" spans="1:5" ht="13.5" customHeight="1">
      <c r="A963" s="7">
        <f t="shared" si="31"/>
        <v>927</v>
      </c>
      <c r="B963" s="4" t="s">
        <v>534</v>
      </c>
      <c r="C963" s="4">
        <v>18906687</v>
      </c>
      <c r="D963" s="38" t="s">
        <v>539</v>
      </c>
      <c r="E963" s="11" t="s">
        <v>3</v>
      </c>
    </row>
    <row r="964" spans="1:5" ht="13.5" customHeight="1">
      <c r="A964" s="7">
        <f t="shared" si="31"/>
        <v>928</v>
      </c>
      <c r="B964" s="4" t="s">
        <v>534</v>
      </c>
      <c r="C964" s="4">
        <v>18906688</v>
      </c>
      <c r="D964" s="38" t="s">
        <v>540</v>
      </c>
      <c r="E964" s="11" t="s">
        <v>3</v>
      </c>
    </row>
    <row r="965" spans="1:5" ht="13.5" customHeight="1">
      <c r="A965" s="7">
        <f t="shared" si="31"/>
        <v>929</v>
      </c>
      <c r="B965" s="3" t="s">
        <v>2562</v>
      </c>
      <c r="C965" s="3" t="s">
        <v>2561</v>
      </c>
      <c r="D965" s="36" t="s">
        <v>2563</v>
      </c>
      <c r="E965" s="8" t="s">
        <v>993</v>
      </c>
    </row>
    <row r="966" spans="1:5" ht="13.5" customHeight="1">
      <c r="A966" s="7">
        <f t="shared" si="31"/>
        <v>930</v>
      </c>
      <c r="B966" s="3" t="s">
        <v>2565</v>
      </c>
      <c r="C966" s="3" t="s">
        <v>2564</v>
      </c>
      <c r="D966" s="36" t="s">
        <v>2566</v>
      </c>
      <c r="E966" s="8" t="s">
        <v>993</v>
      </c>
    </row>
    <row r="967" spans="1:5" ht="13.5" customHeight="1">
      <c r="A967" s="7">
        <f t="shared" si="31"/>
        <v>931</v>
      </c>
      <c r="B967" s="3" t="s">
        <v>2568</v>
      </c>
      <c r="C967" s="3" t="s">
        <v>2567</v>
      </c>
      <c r="D967" s="36" t="s">
        <v>2569</v>
      </c>
      <c r="E967" s="8" t="s">
        <v>993</v>
      </c>
    </row>
    <row r="968" spans="1:5" ht="13.5" customHeight="1">
      <c r="A968" s="7">
        <f t="shared" si="31"/>
        <v>932</v>
      </c>
      <c r="B968" s="3" t="s">
        <v>2571</v>
      </c>
      <c r="C968" s="3" t="s">
        <v>2570</v>
      </c>
      <c r="D968" s="36" t="s">
        <v>2572</v>
      </c>
      <c r="E968" s="8" t="s">
        <v>993</v>
      </c>
    </row>
    <row r="969" spans="1:5" ht="13.5" customHeight="1">
      <c r="A969" s="7">
        <f t="shared" si="31"/>
        <v>933</v>
      </c>
      <c r="B969" s="3" t="s">
        <v>2574</v>
      </c>
      <c r="C969" s="3" t="s">
        <v>2573</v>
      </c>
      <c r="D969" s="36" t="s">
        <v>2575</v>
      </c>
      <c r="E969" s="8" t="s">
        <v>993</v>
      </c>
    </row>
    <row r="970" spans="1:5" ht="13.5" customHeight="1">
      <c r="A970" s="7">
        <f t="shared" si="31"/>
        <v>934</v>
      </c>
      <c r="B970" s="3" t="s">
        <v>2577</v>
      </c>
      <c r="C970" s="3" t="s">
        <v>2576</v>
      </c>
      <c r="D970" s="36" t="s">
        <v>2578</v>
      </c>
      <c r="E970" s="8" t="s">
        <v>993</v>
      </c>
    </row>
    <row r="971" spans="1:5" ht="13.5" customHeight="1">
      <c r="A971" s="7">
        <f t="shared" si="31"/>
        <v>935</v>
      </c>
      <c r="B971" s="3" t="s">
        <v>2580</v>
      </c>
      <c r="C971" s="3" t="s">
        <v>2579</v>
      </c>
      <c r="D971" s="36" t="s">
        <v>2581</v>
      </c>
      <c r="E971" s="8" t="s">
        <v>993</v>
      </c>
    </row>
    <row r="972" spans="1:5" ht="13.5" customHeight="1">
      <c r="A972" s="7">
        <f t="shared" si="31"/>
        <v>936</v>
      </c>
      <c r="B972" s="3" t="s">
        <v>2583</v>
      </c>
      <c r="C972" s="3" t="s">
        <v>2582</v>
      </c>
      <c r="D972" s="36" t="s">
        <v>2584</v>
      </c>
      <c r="E972" s="8" t="s">
        <v>993</v>
      </c>
    </row>
    <row r="973" spans="1:5" ht="13.5" customHeight="1">
      <c r="A973" s="7">
        <f t="shared" si="31"/>
        <v>937</v>
      </c>
      <c r="B973" s="3" t="s">
        <v>2586</v>
      </c>
      <c r="C973" s="3" t="s">
        <v>2585</v>
      </c>
      <c r="D973" s="36" t="s">
        <v>2587</v>
      </c>
      <c r="E973" s="8" t="s">
        <v>993</v>
      </c>
    </row>
    <row r="974" spans="1:5" ht="13.5" customHeight="1">
      <c r="A974" s="7">
        <f t="shared" si="31"/>
        <v>938</v>
      </c>
      <c r="B974" s="3" t="s">
        <v>2589</v>
      </c>
      <c r="C974" s="3" t="s">
        <v>2588</v>
      </c>
      <c r="D974" s="36" t="s">
        <v>2590</v>
      </c>
      <c r="E974" s="8" t="s">
        <v>993</v>
      </c>
    </row>
    <row r="975" spans="1:5" ht="13.5" customHeight="1">
      <c r="A975" s="7">
        <f t="shared" si="31"/>
        <v>939</v>
      </c>
      <c r="B975" s="3" t="s">
        <v>2592</v>
      </c>
      <c r="C975" s="3" t="s">
        <v>2591</v>
      </c>
      <c r="D975" s="36" t="s">
        <v>2593</v>
      </c>
      <c r="E975" s="8" t="s">
        <v>993</v>
      </c>
    </row>
    <row r="976" spans="1:5" ht="13.5" customHeight="1">
      <c r="A976" s="7">
        <f t="shared" si="31"/>
        <v>940</v>
      </c>
      <c r="B976" s="3" t="s">
        <v>2595</v>
      </c>
      <c r="C976" s="3" t="s">
        <v>2594</v>
      </c>
      <c r="D976" s="36" t="s">
        <v>2596</v>
      </c>
      <c r="E976" s="8" t="s">
        <v>993</v>
      </c>
    </row>
    <row r="977" spans="1:5" ht="13.5" customHeight="1">
      <c r="A977" s="7">
        <f t="shared" si="31"/>
        <v>941</v>
      </c>
      <c r="B977" s="4" t="s">
        <v>541</v>
      </c>
      <c r="C977" s="4">
        <v>19311592</v>
      </c>
      <c r="D977" s="38" t="s">
        <v>542</v>
      </c>
      <c r="E977" s="11" t="s">
        <v>3</v>
      </c>
    </row>
    <row r="978" spans="1:5" ht="13.5" customHeight="1">
      <c r="A978" s="7">
        <f t="shared" si="31"/>
        <v>942</v>
      </c>
      <c r="B978" s="4" t="s">
        <v>543</v>
      </c>
      <c r="C978" s="4">
        <v>10203323</v>
      </c>
      <c r="D978" s="38" t="s">
        <v>544</v>
      </c>
      <c r="E978" s="11" t="s">
        <v>3</v>
      </c>
    </row>
    <row r="979" spans="1:5" ht="13.5" customHeight="1">
      <c r="A979" s="7">
        <f t="shared" si="31"/>
        <v>943</v>
      </c>
      <c r="B979" s="3" t="s">
        <v>2598</v>
      </c>
      <c r="C979" s="3" t="s">
        <v>2597</v>
      </c>
      <c r="D979" s="36" t="s">
        <v>2599</v>
      </c>
      <c r="E979" s="8" t="s">
        <v>993</v>
      </c>
    </row>
    <row r="980" spans="1:5" ht="13.5" customHeight="1">
      <c r="A980" s="7">
        <f t="shared" si="31"/>
        <v>944</v>
      </c>
      <c r="B980" s="3" t="s">
        <v>2601</v>
      </c>
      <c r="C980" s="3" t="s">
        <v>2600</v>
      </c>
      <c r="D980" s="36" t="s">
        <v>2602</v>
      </c>
      <c r="E980" s="8" t="s">
        <v>993</v>
      </c>
    </row>
    <row r="981" spans="1:5" ht="13.5" customHeight="1">
      <c r="A981" s="7">
        <f t="shared" si="31"/>
        <v>945</v>
      </c>
      <c r="B981" s="3" t="s">
        <v>2604</v>
      </c>
      <c r="C981" s="3" t="s">
        <v>2603</v>
      </c>
      <c r="D981" s="36" t="s">
        <v>2605</v>
      </c>
      <c r="E981" s="8" t="s">
        <v>993</v>
      </c>
    </row>
    <row r="982" spans="1:5" ht="13.5" customHeight="1">
      <c r="A982" s="7">
        <f t="shared" si="31"/>
        <v>946</v>
      </c>
      <c r="B982" s="3" t="s">
        <v>2607</v>
      </c>
      <c r="C982" s="3" t="s">
        <v>2606</v>
      </c>
      <c r="D982" s="36" t="s">
        <v>2608</v>
      </c>
      <c r="E982" s="8" t="s">
        <v>993</v>
      </c>
    </row>
    <row r="983" spans="1:5" ht="13.5" customHeight="1" thickBot="1">
      <c r="A983" s="24">
        <f t="shared" si="31"/>
        <v>947</v>
      </c>
      <c r="B983" s="25" t="s">
        <v>2607</v>
      </c>
      <c r="C983" s="25" t="s">
        <v>2609</v>
      </c>
      <c r="D983" s="37" t="s">
        <v>2610</v>
      </c>
      <c r="E983" s="26" t="s">
        <v>993</v>
      </c>
    </row>
    <row r="984" spans="1:5" ht="13.5" customHeight="1">
      <c r="A984" s="49" t="s">
        <v>7716</v>
      </c>
      <c r="B984" s="50"/>
      <c r="C984" s="50"/>
      <c r="D984" s="50"/>
      <c r="E984" s="51"/>
    </row>
    <row r="985" spans="1:5" ht="13.5" customHeight="1">
      <c r="A985" s="7">
        <f>ROW()-37</f>
        <v>948</v>
      </c>
      <c r="B985" s="4" t="s">
        <v>545</v>
      </c>
      <c r="C985" s="4">
        <v>10203326</v>
      </c>
      <c r="D985" s="38" t="s">
        <v>546</v>
      </c>
      <c r="E985" s="11" t="s">
        <v>3</v>
      </c>
    </row>
    <row r="986" spans="1:5" ht="13.5" customHeight="1">
      <c r="A986" s="7">
        <f t="shared" ref="A986:A1049" si="32">ROW()-37</f>
        <v>949</v>
      </c>
      <c r="B986" s="4" t="s">
        <v>547</v>
      </c>
      <c r="C986" s="4">
        <v>19307546</v>
      </c>
      <c r="D986" s="38" t="s">
        <v>548</v>
      </c>
      <c r="E986" s="11" t="s">
        <v>3</v>
      </c>
    </row>
    <row r="987" spans="1:5" ht="13.5" customHeight="1">
      <c r="A987" s="7">
        <f t="shared" si="32"/>
        <v>950</v>
      </c>
      <c r="B987" s="4" t="s">
        <v>549</v>
      </c>
      <c r="C987" s="4">
        <v>19307555</v>
      </c>
      <c r="D987" s="38" t="s">
        <v>550</v>
      </c>
      <c r="E987" s="11" t="s">
        <v>3</v>
      </c>
    </row>
    <row r="988" spans="1:5" ht="13.5" customHeight="1">
      <c r="A988" s="7">
        <f t="shared" si="32"/>
        <v>951</v>
      </c>
      <c r="B988" s="4" t="s">
        <v>551</v>
      </c>
      <c r="C988" s="4">
        <v>19307556</v>
      </c>
      <c r="D988" s="38" t="s">
        <v>552</v>
      </c>
      <c r="E988" s="11" t="s">
        <v>3</v>
      </c>
    </row>
    <row r="989" spans="1:5" ht="13.5" customHeight="1">
      <c r="A989" s="7">
        <f t="shared" si="32"/>
        <v>952</v>
      </c>
      <c r="B989" s="4" t="s">
        <v>553</v>
      </c>
      <c r="C989" s="4">
        <v>19307557</v>
      </c>
      <c r="D989" s="38" t="s">
        <v>554</v>
      </c>
      <c r="E989" s="11" t="s">
        <v>3</v>
      </c>
    </row>
    <row r="990" spans="1:5" ht="13.5" customHeight="1">
      <c r="A990" s="7">
        <f t="shared" si="32"/>
        <v>953</v>
      </c>
      <c r="B990" s="4" t="s">
        <v>555</v>
      </c>
      <c r="C990" s="4">
        <v>19307558</v>
      </c>
      <c r="D990" s="38" t="s">
        <v>556</v>
      </c>
      <c r="E990" s="11" t="s">
        <v>3</v>
      </c>
    </row>
    <row r="991" spans="1:5" ht="13.5" customHeight="1">
      <c r="A991" s="7">
        <f t="shared" si="32"/>
        <v>954</v>
      </c>
      <c r="B991" s="4" t="s">
        <v>557</v>
      </c>
      <c r="C991" s="4">
        <v>19307559</v>
      </c>
      <c r="D991" s="38" t="s">
        <v>558</v>
      </c>
      <c r="E991" s="11" t="s">
        <v>3</v>
      </c>
    </row>
    <row r="992" spans="1:5" ht="13.5" customHeight="1">
      <c r="A992" s="7">
        <f t="shared" si="32"/>
        <v>955</v>
      </c>
      <c r="B992" s="4" t="s">
        <v>559</v>
      </c>
      <c r="C992" s="4">
        <v>19307560</v>
      </c>
      <c r="D992" s="38" t="s">
        <v>560</v>
      </c>
      <c r="E992" s="11" t="s">
        <v>3</v>
      </c>
    </row>
    <row r="993" spans="1:5" ht="13.5" customHeight="1">
      <c r="A993" s="7">
        <f t="shared" si="32"/>
        <v>956</v>
      </c>
      <c r="B993" s="4" t="s">
        <v>561</v>
      </c>
      <c r="C993" s="4">
        <v>19307561</v>
      </c>
      <c r="D993" s="38" t="s">
        <v>562</v>
      </c>
      <c r="E993" s="11" t="s">
        <v>3</v>
      </c>
    </row>
    <row r="994" spans="1:5" ht="13.5" customHeight="1">
      <c r="A994" s="7">
        <f t="shared" si="32"/>
        <v>957</v>
      </c>
      <c r="B994" s="4" t="s">
        <v>563</v>
      </c>
      <c r="C994" s="4">
        <v>19307562</v>
      </c>
      <c r="D994" s="38" t="s">
        <v>564</v>
      </c>
      <c r="E994" s="11" t="s">
        <v>3</v>
      </c>
    </row>
    <row r="995" spans="1:5" ht="13.5" customHeight="1">
      <c r="A995" s="7">
        <f t="shared" si="32"/>
        <v>958</v>
      </c>
      <c r="B995" s="4" t="s">
        <v>565</v>
      </c>
      <c r="C995" s="4">
        <v>19307563</v>
      </c>
      <c r="D995" s="38" t="s">
        <v>566</v>
      </c>
      <c r="E995" s="11" t="s">
        <v>3</v>
      </c>
    </row>
    <row r="996" spans="1:5" ht="13.5" customHeight="1">
      <c r="A996" s="7">
        <f t="shared" si="32"/>
        <v>959</v>
      </c>
      <c r="B996" s="4" t="s">
        <v>567</v>
      </c>
      <c r="C996" s="4">
        <v>19307564</v>
      </c>
      <c r="D996" s="38" t="s">
        <v>568</v>
      </c>
      <c r="E996" s="11" t="s">
        <v>3</v>
      </c>
    </row>
    <row r="997" spans="1:5" ht="13.5" customHeight="1">
      <c r="A997" s="7">
        <f t="shared" si="32"/>
        <v>960</v>
      </c>
      <c r="B997" s="4" t="s">
        <v>569</v>
      </c>
      <c r="C997" s="4">
        <v>19307547</v>
      </c>
      <c r="D997" s="38" t="s">
        <v>570</v>
      </c>
      <c r="E997" s="11" t="s">
        <v>3</v>
      </c>
    </row>
    <row r="998" spans="1:5" ht="13.5" customHeight="1">
      <c r="A998" s="7">
        <f t="shared" si="32"/>
        <v>961</v>
      </c>
      <c r="B998" s="4" t="s">
        <v>571</v>
      </c>
      <c r="C998" s="4">
        <v>19307565</v>
      </c>
      <c r="D998" s="38" t="s">
        <v>572</v>
      </c>
      <c r="E998" s="11" t="s">
        <v>3</v>
      </c>
    </row>
    <row r="999" spans="1:5" ht="13.5" customHeight="1">
      <c r="A999" s="7">
        <f t="shared" si="32"/>
        <v>962</v>
      </c>
      <c r="B999" s="4" t="s">
        <v>573</v>
      </c>
      <c r="C999" s="4">
        <v>19307566</v>
      </c>
      <c r="D999" s="38" t="s">
        <v>574</v>
      </c>
      <c r="E999" s="11" t="s">
        <v>3</v>
      </c>
    </row>
    <row r="1000" spans="1:5" ht="13.5" customHeight="1">
      <c r="A1000" s="7">
        <f t="shared" si="32"/>
        <v>963</v>
      </c>
      <c r="B1000" s="4" t="s">
        <v>575</v>
      </c>
      <c r="C1000" s="4">
        <v>19307567</v>
      </c>
      <c r="D1000" s="38" t="s">
        <v>576</v>
      </c>
      <c r="E1000" s="11" t="s">
        <v>3</v>
      </c>
    </row>
    <row r="1001" spans="1:5" ht="13.5" customHeight="1">
      <c r="A1001" s="7">
        <f t="shared" si="32"/>
        <v>964</v>
      </c>
      <c r="B1001" s="4" t="s">
        <v>577</v>
      </c>
      <c r="C1001" s="4">
        <v>19307568</v>
      </c>
      <c r="D1001" s="38" t="s">
        <v>578</v>
      </c>
      <c r="E1001" s="11" t="s">
        <v>3</v>
      </c>
    </row>
    <row r="1002" spans="1:5" ht="13.5" customHeight="1">
      <c r="A1002" s="7">
        <f t="shared" si="32"/>
        <v>965</v>
      </c>
      <c r="B1002" s="4" t="s">
        <v>579</v>
      </c>
      <c r="C1002" s="4">
        <v>19307569</v>
      </c>
      <c r="D1002" s="38" t="s">
        <v>580</v>
      </c>
      <c r="E1002" s="11" t="s">
        <v>3</v>
      </c>
    </row>
    <row r="1003" spans="1:5" ht="13.5" customHeight="1">
      <c r="A1003" s="7">
        <f t="shared" si="32"/>
        <v>966</v>
      </c>
      <c r="B1003" s="4" t="s">
        <v>581</v>
      </c>
      <c r="C1003" s="4">
        <v>19307570</v>
      </c>
      <c r="D1003" s="38" t="s">
        <v>582</v>
      </c>
      <c r="E1003" s="11" t="s">
        <v>3</v>
      </c>
    </row>
    <row r="1004" spans="1:5" ht="13.5" customHeight="1">
      <c r="A1004" s="7">
        <f t="shared" si="32"/>
        <v>967</v>
      </c>
      <c r="B1004" s="4" t="s">
        <v>583</v>
      </c>
      <c r="C1004" s="4">
        <v>19307571</v>
      </c>
      <c r="D1004" s="38" t="s">
        <v>584</v>
      </c>
      <c r="E1004" s="11" t="s">
        <v>3</v>
      </c>
    </row>
    <row r="1005" spans="1:5" ht="13.5" customHeight="1">
      <c r="A1005" s="7">
        <f t="shared" si="32"/>
        <v>968</v>
      </c>
      <c r="B1005" s="4" t="s">
        <v>585</v>
      </c>
      <c r="C1005" s="4">
        <v>19307572</v>
      </c>
      <c r="D1005" s="38" t="s">
        <v>586</v>
      </c>
      <c r="E1005" s="11" t="s">
        <v>3</v>
      </c>
    </row>
    <row r="1006" spans="1:5" ht="13.5" customHeight="1">
      <c r="A1006" s="7">
        <f t="shared" si="32"/>
        <v>969</v>
      </c>
      <c r="B1006" s="4" t="s">
        <v>587</v>
      </c>
      <c r="C1006" s="4">
        <v>19307573</v>
      </c>
      <c r="D1006" s="38" t="s">
        <v>588</v>
      </c>
      <c r="E1006" s="11" t="s">
        <v>3</v>
      </c>
    </row>
    <row r="1007" spans="1:5" ht="13.5" customHeight="1">
      <c r="A1007" s="7">
        <f t="shared" si="32"/>
        <v>970</v>
      </c>
      <c r="B1007" s="4" t="s">
        <v>589</v>
      </c>
      <c r="C1007" s="4">
        <v>19307574</v>
      </c>
      <c r="D1007" s="38" t="s">
        <v>590</v>
      </c>
      <c r="E1007" s="11" t="s">
        <v>3</v>
      </c>
    </row>
    <row r="1008" spans="1:5" ht="13.5" customHeight="1">
      <c r="A1008" s="7">
        <f t="shared" si="32"/>
        <v>971</v>
      </c>
      <c r="B1008" s="4" t="s">
        <v>591</v>
      </c>
      <c r="C1008" s="4">
        <v>19307548</v>
      </c>
      <c r="D1008" s="38" t="s">
        <v>592</v>
      </c>
      <c r="E1008" s="11" t="s">
        <v>3</v>
      </c>
    </row>
    <row r="1009" spans="1:5" ht="13.5" customHeight="1">
      <c r="A1009" s="7">
        <f t="shared" si="32"/>
        <v>972</v>
      </c>
      <c r="B1009" s="4" t="s">
        <v>593</v>
      </c>
      <c r="C1009" s="4">
        <v>19307575</v>
      </c>
      <c r="D1009" s="38" t="s">
        <v>594</v>
      </c>
      <c r="E1009" s="11" t="s">
        <v>3</v>
      </c>
    </row>
    <row r="1010" spans="1:5" ht="13.5" customHeight="1">
      <c r="A1010" s="7">
        <f t="shared" si="32"/>
        <v>973</v>
      </c>
      <c r="B1010" s="4" t="s">
        <v>595</v>
      </c>
      <c r="C1010" s="4">
        <v>19307576</v>
      </c>
      <c r="D1010" s="38" t="s">
        <v>596</v>
      </c>
      <c r="E1010" s="11" t="s">
        <v>3</v>
      </c>
    </row>
    <row r="1011" spans="1:5" ht="13.5" customHeight="1">
      <c r="A1011" s="7">
        <f t="shared" si="32"/>
        <v>974</v>
      </c>
      <c r="B1011" s="4" t="s">
        <v>597</v>
      </c>
      <c r="C1011" s="4">
        <v>19307577</v>
      </c>
      <c r="D1011" s="38" t="s">
        <v>598</v>
      </c>
      <c r="E1011" s="11" t="s">
        <v>3</v>
      </c>
    </row>
    <row r="1012" spans="1:5" ht="13.5" customHeight="1">
      <c r="A1012" s="7">
        <f t="shared" si="32"/>
        <v>975</v>
      </c>
      <c r="B1012" s="4" t="s">
        <v>599</v>
      </c>
      <c r="C1012" s="4">
        <v>19307578</v>
      </c>
      <c r="D1012" s="38" t="s">
        <v>600</v>
      </c>
      <c r="E1012" s="11" t="s">
        <v>3</v>
      </c>
    </row>
    <row r="1013" spans="1:5" ht="13.5" customHeight="1">
      <c r="A1013" s="7">
        <f t="shared" si="32"/>
        <v>976</v>
      </c>
      <c r="B1013" s="4" t="s">
        <v>601</v>
      </c>
      <c r="C1013" s="4">
        <v>19307579</v>
      </c>
      <c r="D1013" s="38" t="s">
        <v>602</v>
      </c>
      <c r="E1013" s="11" t="s">
        <v>3</v>
      </c>
    </row>
    <row r="1014" spans="1:5" ht="13.5" customHeight="1">
      <c r="A1014" s="7">
        <f t="shared" si="32"/>
        <v>977</v>
      </c>
      <c r="B1014" s="4" t="s">
        <v>603</v>
      </c>
      <c r="C1014" s="4">
        <v>19307580</v>
      </c>
      <c r="D1014" s="38" t="s">
        <v>604</v>
      </c>
      <c r="E1014" s="11" t="s">
        <v>3</v>
      </c>
    </row>
    <row r="1015" spans="1:5" ht="13.5" customHeight="1">
      <c r="A1015" s="7">
        <f t="shared" si="32"/>
        <v>978</v>
      </c>
      <c r="B1015" s="4" t="s">
        <v>605</v>
      </c>
      <c r="C1015" s="4">
        <v>19307549</v>
      </c>
      <c r="D1015" s="38" t="s">
        <v>606</v>
      </c>
      <c r="E1015" s="11" t="s">
        <v>3</v>
      </c>
    </row>
    <row r="1016" spans="1:5" ht="13.5" customHeight="1">
      <c r="A1016" s="7">
        <f t="shared" si="32"/>
        <v>979</v>
      </c>
      <c r="B1016" s="4" t="s">
        <v>607</v>
      </c>
      <c r="C1016" s="4">
        <v>19307550</v>
      </c>
      <c r="D1016" s="38" t="s">
        <v>608</v>
      </c>
      <c r="E1016" s="11" t="s">
        <v>3</v>
      </c>
    </row>
    <row r="1017" spans="1:5" ht="13.5" customHeight="1">
      <c r="A1017" s="7">
        <f t="shared" si="32"/>
        <v>980</v>
      </c>
      <c r="B1017" s="4" t="s">
        <v>609</v>
      </c>
      <c r="C1017" s="4">
        <v>19307551</v>
      </c>
      <c r="D1017" s="38" t="s">
        <v>610</v>
      </c>
      <c r="E1017" s="11" t="s">
        <v>3</v>
      </c>
    </row>
    <row r="1018" spans="1:5" ht="13.5" customHeight="1">
      <c r="A1018" s="7">
        <f t="shared" si="32"/>
        <v>981</v>
      </c>
      <c r="B1018" s="4" t="s">
        <v>611</v>
      </c>
      <c r="C1018" s="4">
        <v>19307552</v>
      </c>
      <c r="D1018" s="38" t="s">
        <v>612</v>
      </c>
      <c r="E1018" s="11" t="s">
        <v>3</v>
      </c>
    </row>
    <row r="1019" spans="1:5" ht="13.5" customHeight="1">
      <c r="A1019" s="7">
        <f t="shared" si="32"/>
        <v>982</v>
      </c>
      <c r="B1019" s="4" t="s">
        <v>613</v>
      </c>
      <c r="C1019" s="4">
        <v>19307553</v>
      </c>
      <c r="D1019" s="38" t="s">
        <v>614</v>
      </c>
      <c r="E1019" s="11" t="s">
        <v>3</v>
      </c>
    </row>
    <row r="1020" spans="1:5" ht="13.5" customHeight="1">
      <c r="A1020" s="7">
        <f t="shared" si="32"/>
        <v>983</v>
      </c>
      <c r="B1020" s="4" t="s">
        <v>615</v>
      </c>
      <c r="C1020" s="4">
        <v>19307554</v>
      </c>
      <c r="D1020" s="38" t="s">
        <v>616</v>
      </c>
      <c r="E1020" s="11" t="s">
        <v>3</v>
      </c>
    </row>
    <row r="1021" spans="1:5" ht="13.5" customHeight="1">
      <c r="A1021" s="7">
        <f t="shared" si="32"/>
        <v>984</v>
      </c>
      <c r="B1021" s="5" t="s">
        <v>935</v>
      </c>
      <c r="C1021" s="5" t="s">
        <v>934</v>
      </c>
      <c r="D1021" s="39" t="s">
        <v>936</v>
      </c>
      <c r="E1021" s="12" t="s">
        <v>916</v>
      </c>
    </row>
    <row r="1022" spans="1:5" ht="13.5" customHeight="1">
      <c r="A1022" s="7">
        <f t="shared" si="32"/>
        <v>985</v>
      </c>
      <c r="B1022" s="3" t="s">
        <v>2612</v>
      </c>
      <c r="C1022" s="3" t="s">
        <v>2611</v>
      </c>
      <c r="D1022" s="36" t="s">
        <v>2613</v>
      </c>
      <c r="E1022" s="8" t="s">
        <v>993</v>
      </c>
    </row>
    <row r="1023" spans="1:5" ht="13.5" customHeight="1">
      <c r="A1023" s="7">
        <f t="shared" si="32"/>
        <v>986</v>
      </c>
      <c r="B1023" s="3" t="s">
        <v>2612</v>
      </c>
      <c r="C1023" s="3" t="s">
        <v>2614</v>
      </c>
      <c r="D1023" s="36" t="s">
        <v>2615</v>
      </c>
      <c r="E1023" s="8" t="s">
        <v>993</v>
      </c>
    </row>
    <row r="1024" spans="1:5" ht="13.5" customHeight="1">
      <c r="A1024" s="7">
        <f t="shared" si="32"/>
        <v>987</v>
      </c>
      <c r="B1024" s="3" t="s">
        <v>2612</v>
      </c>
      <c r="C1024" s="3" t="s">
        <v>2616</v>
      </c>
      <c r="D1024" s="36" t="s">
        <v>2617</v>
      </c>
      <c r="E1024" s="8" t="s">
        <v>993</v>
      </c>
    </row>
    <row r="1025" spans="1:5" ht="13.5" customHeight="1">
      <c r="A1025" s="7">
        <f t="shared" si="32"/>
        <v>988</v>
      </c>
      <c r="B1025" s="3" t="s">
        <v>2619</v>
      </c>
      <c r="C1025" s="3" t="s">
        <v>2618</v>
      </c>
      <c r="D1025" s="36" t="s">
        <v>2620</v>
      </c>
      <c r="E1025" s="8" t="s">
        <v>993</v>
      </c>
    </row>
    <row r="1026" spans="1:5" ht="13.5" customHeight="1">
      <c r="A1026" s="7">
        <f t="shared" si="32"/>
        <v>989</v>
      </c>
      <c r="B1026" s="3" t="s">
        <v>2619</v>
      </c>
      <c r="C1026" s="3" t="s">
        <v>2621</v>
      </c>
      <c r="D1026" s="36" t="s">
        <v>2622</v>
      </c>
      <c r="E1026" s="8" t="s">
        <v>993</v>
      </c>
    </row>
    <row r="1027" spans="1:5" ht="13.5" customHeight="1">
      <c r="A1027" s="7">
        <f t="shared" si="32"/>
        <v>990</v>
      </c>
      <c r="B1027" s="3" t="s">
        <v>2624</v>
      </c>
      <c r="C1027" s="3" t="s">
        <v>2623</v>
      </c>
      <c r="D1027" s="36" t="s">
        <v>2625</v>
      </c>
      <c r="E1027" s="8" t="s">
        <v>993</v>
      </c>
    </row>
    <row r="1028" spans="1:5" ht="13.5" customHeight="1">
      <c r="A1028" s="7">
        <f t="shared" si="32"/>
        <v>991</v>
      </c>
      <c r="B1028" s="3" t="s">
        <v>2624</v>
      </c>
      <c r="C1028" s="3" t="s">
        <v>2626</v>
      </c>
      <c r="D1028" s="36" t="s">
        <v>2627</v>
      </c>
      <c r="E1028" s="8" t="s">
        <v>993</v>
      </c>
    </row>
    <row r="1029" spans="1:5" ht="13.5" customHeight="1">
      <c r="A1029" s="7">
        <f t="shared" si="32"/>
        <v>992</v>
      </c>
      <c r="B1029" s="3" t="s">
        <v>2624</v>
      </c>
      <c r="C1029" s="3" t="s">
        <v>2628</v>
      </c>
      <c r="D1029" s="36" t="s">
        <v>2629</v>
      </c>
      <c r="E1029" s="8" t="s">
        <v>993</v>
      </c>
    </row>
    <row r="1030" spans="1:5" ht="13.5" customHeight="1">
      <c r="A1030" s="7">
        <f t="shared" si="32"/>
        <v>993</v>
      </c>
      <c r="B1030" s="3" t="s">
        <v>2624</v>
      </c>
      <c r="C1030" s="3" t="s">
        <v>2630</v>
      </c>
      <c r="D1030" s="36" t="s">
        <v>2631</v>
      </c>
      <c r="E1030" s="8" t="s">
        <v>993</v>
      </c>
    </row>
    <row r="1031" spans="1:5" ht="13.5" customHeight="1">
      <c r="A1031" s="7">
        <f t="shared" si="32"/>
        <v>994</v>
      </c>
      <c r="B1031" s="3" t="s">
        <v>2624</v>
      </c>
      <c r="C1031" s="3" t="s">
        <v>2632</v>
      </c>
      <c r="D1031" s="36" t="s">
        <v>2633</v>
      </c>
      <c r="E1031" s="8" t="s">
        <v>993</v>
      </c>
    </row>
    <row r="1032" spans="1:5" ht="13.5" customHeight="1">
      <c r="A1032" s="7">
        <f t="shared" si="32"/>
        <v>995</v>
      </c>
      <c r="B1032" s="3" t="s">
        <v>2624</v>
      </c>
      <c r="C1032" s="3" t="s">
        <v>2634</v>
      </c>
      <c r="D1032" s="36" t="s">
        <v>2635</v>
      </c>
      <c r="E1032" s="8" t="s">
        <v>993</v>
      </c>
    </row>
    <row r="1033" spans="1:5" ht="13.5" customHeight="1">
      <c r="A1033" s="7">
        <f t="shared" si="32"/>
        <v>996</v>
      </c>
      <c r="B1033" s="3" t="s">
        <v>2624</v>
      </c>
      <c r="C1033" s="3" t="s">
        <v>2636</v>
      </c>
      <c r="D1033" s="36" t="s">
        <v>2637</v>
      </c>
      <c r="E1033" s="8" t="s">
        <v>993</v>
      </c>
    </row>
    <row r="1034" spans="1:5" ht="13.5" customHeight="1">
      <c r="A1034" s="7">
        <f t="shared" si="32"/>
        <v>997</v>
      </c>
      <c r="B1034" s="3" t="s">
        <v>2639</v>
      </c>
      <c r="C1034" s="3" t="s">
        <v>2638</v>
      </c>
      <c r="D1034" s="36" t="s">
        <v>2640</v>
      </c>
      <c r="E1034" s="8" t="s">
        <v>993</v>
      </c>
    </row>
    <row r="1035" spans="1:5" ht="13.5" customHeight="1">
      <c r="A1035" s="7">
        <f t="shared" si="32"/>
        <v>998</v>
      </c>
      <c r="B1035" s="3" t="s">
        <v>2642</v>
      </c>
      <c r="C1035" s="3" t="s">
        <v>2641</v>
      </c>
      <c r="D1035" s="36" t="s">
        <v>2643</v>
      </c>
      <c r="E1035" s="8" t="s">
        <v>993</v>
      </c>
    </row>
    <row r="1036" spans="1:5" ht="13.5" customHeight="1">
      <c r="A1036" s="7">
        <f t="shared" si="32"/>
        <v>999</v>
      </c>
      <c r="B1036" s="3" t="s">
        <v>2645</v>
      </c>
      <c r="C1036" s="3" t="s">
        <v>2644</v>
      </c>
      <c r="D1036" s="36" t="s">
        <v>2646</v>
      </c>
      <c r="E1036" s="8" t="s">
        <v>993</v>
      </c>
    </row>
    <row r="1037" spans="1:5" ht="13.5" customHeight="1">
      <c r="A1037" s="7">
        <f t="shared" si="32"/>
        <v>1000</v>
      </c>
      <c r="B1037" s="3" t="s">
        <v>617</v>
      </c>
      <c r="C1037" s="3" t="s">
        <v>2647</v>
      </c>
      <c r="D1037" s="36" t="s">
        <v>2648</v>
      </c>
      <c r="E1037" s="8" t="s">
        <v>993</v>
      </c>
    </row>
    <row r="1038" spans="1:5" ht="13.5" customHeight="1">
      <c r="A1038" s="7">
        <f t="shared" si="32"/>
        <v>1001</v>
      </c>
      <c r="B1038" s="3" t="s">
        <v>617</v>
      </c>
      <c r="C1038" s="3" t="s">
        <v>2649</v>
      </c>
      <c r="D1038" s="36" t="s">
        <v>2650</v>
      </c>
      <c r="E1038" s="8" t="s">
        <v>993</v>
      </c>
    </row>
    <row r="1039" spans="1:5" ht="13.5" customHeight="1">
      <c r="A1039" s="7">
        <f t="shared" si="32"/>
        <v>1002</v>
      </c>
      <c r="B1039" s="4" t="s">
        <v>617</v>
      </c>
      <c r="C1039" s="4">
        <v>10203324</v>
      </c>
      <c r="D1039" s="38" t="s">
        <v>618</v>
      </c>
      <c r="E1039" s="11" t="s">
        <v>3</v>
      </c>
    </row>
    <row r="1040" spans="1:5" ht="13.5" customHeight="1">
      <c r="A1040" s="7">
        <f t="shared" si="32"/>
        <v>1003</v>
      </c>
      <c r="B1040" s="3" t="s">
        <v>2652</v>
      </c>
      <c r="C1040" s="3" t="s">
        <v>2651</v>
      </c>
      <c r="D1040" s="36" t="s">
        <v>2653</v>
      </c>
      <c r="E1040" s="8" t="s">
        <v>993</v>
      </c>
    </row>
    <row r="1041" spans="1:5" ht="13.5" customHeight="1">
      <c r="A1041" s="7">
        <f t="shared" si="32"/>
        <v>1004</v>
      </c>
      <c r="B1041" s="4" t="s">
        <v>619</v>
      </c>
      <c r="C1041" s="4">
        <v>19508338</v>
      </c>
      <c r="D1041" s="38" t="s">
        <v>620</v>
      </c>
      <c r="E1041" s="11" t="s">
        <v>3</v>
      </c>
    </row>
    <row r="1042" spans="1:5" ht="13.5" customHeight="1">
      <c r="A1042" s="7">
        <f t="shared" si="32"/>
        <v>1005</v>
      </c>
      <c r="B1042" s="4" t="s">
        <v>621</v>
      </c>
      <c r="C1042" s="4">
        <v>19508347</v>
      </c>
      <c r="D1042" s="38" t="s">
        <v>622</v>
      </c>
      <c r="E1042" s="11" t="s">
        <v>3</v>
      </c>
    </row>
    <row r="1043" spans="1:5" ht="13.5" customHeight="1">
      <c r="A1043" s="7">
        <f t="shared" si="32"/>
        <v>1006</v>
      </c>
      <c r="B1043" s="4" t="s">
        <v>623</v>
      </c>
      <c r="C1043" s="4">
        <v>19508339</v>
      </c>
      <c r="D1043" s="38" t="s">
        <v>624</v>
      </c>
      <c r="E1043" s="11" t="s">
        <v>3</v>
      </c>
    </row>
    <row r="1044" spans="1:5" ht="13.5" customHeight="1">
      <c r="A1044" s="7">
        <f t="shared" si="32"/>
        <v>1007</v>
      </c>
      <c r="B1044" s="4" t="s">
        <v>625</v>
      </c>
      <c r="C1044" s="4">
        <v>19508340</v>
      </c>
      <c r="D1044" s="38" t="s">
        <v>626</v>
      </c>
      <c r="E1044" s="11" t="s">
        <v>3</v>
      </c>
    </row>
    <row r="1045" spans="1:5" ht="13.5" customHeight="1">
      <c r="A1045" s="7">
        <f t="shared" si="32"/>
        <v>1008</v>
      </c>
      <c r="B1045" s="4" t="s">
        <v>627</v>
      </c>
      <c r="C1045" s="4">
        <v>19508341</v>
      </c>
      <c r="D1045" s="38" t="s">
        <v>628</v>
      </c>
      <c r="E1045" s="11" t="s">
        <v>3</v>
      </c>
    </row>
    <row r="1046" spans="1:5" ht="13.5" customHeight="1">
      <c r="A1046" s="7">
        <f t="shared" si="32"/>
        <v>1009</v>
      </c>
      <c r="B1046" s="4" t="s">
        <v>629</v>
      </c>
      <c r="C1046" s="4">
        <v>19508342</v>
      </c>
      <c r="D1046" s="38" t="s">
        <v>630</v>
      </c>
      <c r="E1046" s="11" t="s">
        <v>3</v>
      </c>
    </row>
    <row r="1047" spans="1:5" ht="13.5" customHeight="1">
      <c r="A1047" s="7">
        <f t="shared" si="32"/>
        <v>1010</v>
      </c>
      <c r="B1047" s="4" t="s">
        <v>631</v>
      </c>
      <c r="C1047" s="4">
        <v>19508343</v>
      </c>
      <c r="D1047" s="38" t="s">
        <v>632</v>
      </c>
      <c r="E1047" s="11" t="s">
        <v>3</v>
      </c>
    </row>
    <row r="1048" spans="1:5" ht="13.5" customHeight="1">
      <c r="A1048" s="7">
        <f t="shared" si="32"/>
        <v>1011</v>
      </c>
      <c r="B1048" s="4" t="s">
        <v>633</v>
      </c>
      <c r="C1048" s="4">
        <v>19508344</v>
      </c>
      <c r="D1048" s="38" t="s">
        <v>634</v>
      </c>
      <c r="E1048" s="11" t="s">
        <v>3</v>
      </c>
    </row>
    <row r="1049" spans="1:5" ht="13.5" customHeight="1">
      <c r="A1049" s="7">
        <f t="shared" si="32"/>
        <v>1012</v>
      </c>
      <c r="B1049" s="4" t="s">
        <v>635</v>
      </c>
      <c r="C1049" s="4">
        <v>19508345</v>
      </c>
      <c r="D1049" s="38" t="s">
        <v>636</v>
      </c>
      <c r="E1049" s="11" t="s">
        <v>3</v>
      </c>
    </row>
    <row r="1050" spans="1:5" ht="13.5" customHeight="1">
      <c r="A1050" s="7">
        <f t="shared" ref="A1050:A1081" si="33">ROW()-37</f>
        <v>1013</v>
      </c>
      <c r="B1050" s="4" t="s">
        <v>637</v>
      </c>
      <c r="C1050" s="4">
        <v>19508346</v>
      </c>
      <c r="D1050" s="38" t="s">
        <v>638</v>
      </c>
      <c r="E1050" s="11" t="s">
        <v>3</v>
      </c>
    </row>
    <row r="1051" spans="1:5" ht="13.5" customHeight="1">
      <c r="A1051" s="7">
        <f t="shared" si="33"/>
        <v>1014</v>
      </c>
      <c r="B1051" s="3" t="s">
        <v>2655</v>
      </c>
      <c r="C1051" s="3" t="s">
        <v>2654</v>
      </c>
      <c r="D1051" s="36" t="s">
        <v>2656</v>
      </c>
      <c r="E1051" s="8" t="s">
        <v>993</v>
      </c>
    </row>
    <row r="1052" spans="1:5" ht="13.5" customHeight="1">
      <c r="A1052" s="7">
        <f t="shared" si="33"/>
        <v>1015</v>
      </c>
      <c r="B1052" s="4" t="s">
        <v>639</v>
      </c>
      <c r="C1052" s="4">
        <v>19311916</v>
      </c>
      <c r="D1052" s="38" t="s">
        <v>640</v>
      </c>
      <c r="E1052" s="11" t="s">
        <v>3</v>
      </c>
    </row>
    <row r="1053" spans="1:5" ht="13.5" customHeight="1">
      <c r="A1053" s="7">
        <f t="shared" si="33"/>
        <v>1016</v>
      </c>
      <c r="B1053" s="4" t="s">
        <v>641</v>
      </c>
      <c r="C1053" s="4">
        <v>10203325</v>
      </c>
      <c r="D1053" s="38" t="s">
        <v>642</v>
      </c>
      <c r="E1053" s="11" t="s">
        <v>3</v>
      </c>
    </row>
    <row r="1054" spans="1:5" ht="13.5" customHeight="1">
      <c r="A1054" s="7">
        <f t="shared" si="33"/>
        <v>1017</v>
      </c>
      <c r="B1054" s="3" t="s">
        <v>2658</v>
      </c>
      <c r="C1054" s="3" t="s">
        <v>2657</v>
      </c>
      <c r="D1054" s="36" t="s">
        <v>2659</v>
      </c>
      <c r="E1054" s="8" t="s">
        <v>993</v>
      </c>
    </row>
    <row r="1055" spans="1:5" ht="13.5" customHeight="1">
      <c r="A1055" s="7">
        <f t="shared" si="33"/>
        <v>1018</v>
      </c>
      <c r="B1055" s="3" t="s">
        <v>2661</v>
      </c>
      <c r="C1055" s="3" t="s">
        <v>2660</v>
      </c>
      <c r="D1055" s="36" t="s">
        <v>2662</v>
      </c>
      <c r="E1055" s="8" t="s">
        <v>993</v>
      </c>
    </row>
    <row r="1056" spans="1:5" ht="13.5" customHeight="1">
      <c r="A1056" s="7">
        <f t="shared" si="33"/>
        <v>1019</v>
      </c>
      <c r="B1056" s="3" t="s">
        <v>2661</v>
      </c>
      <c r="C1056" s="3" t="s">
        <v>2663</v>
      </c>
      <c r="D1056" s="36" t="s">
        <v>2664</v>
      </c>
      <c r="E1056" s="8" t="s">
        <v>993</v>
      </c>
    </row>
    <row r="1057" spans="1:5" ht="13.5" customHeight="1">
      <c r="A1057" s="7">
        <f t="shared" si="33"/>
        <v>1020</v>
      </c>
      <c r="B1057" s="3" t="s">
        <v>2661</v>
      </c>
      <c r="C1057" s="3" t="s">
        <v>2665</v>
      </c>
      <c r="D1057" s="36" t="s">
        <v>2666</v>
      </c>
      <c r="E1057" s="8" t="s">
        <v>993</v>
      </c>
    </row>
    <row r="1058" spans="1:5" ht="13.5" customHeight="1">
      <c r="A1058" s="7">
        <f t="shared" si="33"/>
        <v>1021</v>
      </c>
      <c r="B1058" s="3" t="s">
        <v>2668</v>
      </c>
      <c r="C1058" s="3" t="s">
        <v>2667</v>
      </c>
      <c r="D1058" s="36" t="s">
        <v>2669</v>
      </c>
      <c r="E1058" s="8" t="s">
        <v>993</v>
      </c>
    </row>
    <row r="1059" spans="1:5" ht="13.5" customHeight="1">
      <c r="A1059" s="7">
        <f t="shared" si="33"/>
        <v>1022</v>
      </c>
      <c r="B1059" s="3" t="s">
        <v>2668</v>
      </c>
      <c r="C1059" s="3" t="s">
        <v>2670</v>
      </c>
      <c r="D1059" s="36" t="s">
        <v>2671</v>
      </c>
      <c r="E1059" s="8" t="s">
        <v>993</v>
      </c>
    </row>
    <row r="1060" spans="1:5" ht="13.5" customHeight="1">
      <c r="A1060" s="7">
        <f t="shared" si="33"/>
        <v>1023</v>
      </c>
      <c r="B1060" s="3" t="s">
        <v>2668</v>
      </c>
      <c r="C1060" s="3" t="s">
        <v>2672</v>
      </c>
      <c r="D1060" s="36" t="s">
        <v>2673</v>
      </c>
      <c r="E1060" s="8" t="s">
        <v>993</v>
      </c>
    </row>
    <row r="1061" spans="1:5" ht="13.5" customHeight="1">
      <c r="A1061" s="7">
        <f t="shared" si="33"/>
        <v>1024</v>
      </c>
      <c r="B1061" s="3" t="s">
        <v>2675</v>
      </c>
      <c r="C1061" s="3" t="s">
        <v>2674</v>
      </c>
      <c r="D1061" s="36" t="s">
        <v>2676</v>
      </c>
      <c r="E1061" s="8" t="s">
        <v>993</v>
      </c>
    </row>
    <row r="1062" spans="1:5" ht="13.5" customHeight="1">
      <c r="A1062" s="7">
        <f t="shared" si="33"/>
        <v>1025</v>
      </c>
      <c r="B1062" s="3" t="s">
        <v>2675</v>
      </c>
      <c r="C1062" s="3" t="s">
        <v>2677</v>
      </c>
      <c r="D1062" s="36" t="s">
        <v>2678</v>
      </c>
      <c r="E1062" s="8" t="s">
        <v>993</v>
      </c>
    </row>
    <row r="1063" spans="1:5" ht="13.5" customHeight="1">
      <c r="A1063" s="7">
        <f t="shared" si="33"/>
        <v>1026</v>
      </c>
      <c r="B1063" s="3" t="s">
        <v>2680</v>
      </c>
      <c r="C1063" s="3" t="s">
        <v>2679</v>
      </c>
      <c r="D1063" s="36" t="s">
        <v>2681</v>
      </c>
      <c r="E1063" s="8" t="s">
        <v>993</v>
      </c>
    </row>
    <row r="1064" spans="1:5" ht="13.5" customHeight="1">
      <c r="A1064" s="7">
        <f t="shared" si="33"/>
        <v>1027</v>
      </c>
      <c r="B1064" s="3" t="s">
        <v>2680</v>
      </c>
      <c r="C1064" s="3" t="s">
        <v>2682</v>
      </c>
      <c r="D1064" s="36" t="s">
        <v>2683</v>
      </c>
      <c r="E1064" s="8" t="s">
        <v>993</v>
      </c>
    </row>
    <row r="1065" spans="1:5" ht="13.5" customHeight="1">
      <c r="A1065" s="7">
        <f t="shared" si="33"/>
        <v>1028</v>
      </c>
      <c r="B1065" s="3" t="s">
        <v>2685</v>
      </c>
      <c r="C1065" s="3" t="s">
        <v>2684</v>
      </c>
      <c r="D1065" s="36" t="s">
        <v>2686</v>
      </c>
      <c r="E1065" s="8" t="s">
        <v>993</v>
      </c>
    </row>
    <row r="1066" spans="1:5" ht="13.5" customHeight="1">
      <c r="A1066" s="7">
        <f t="shared" si="33"/>
        <v>1029</v>
      </c>
      <c r="B1066" s="3" t="s">
        <v>2685</v>
      </c>
      <c r="C1066" s="3" t="s">
        <v>2687</v>
      </c>
      <c r="D1066" s="36" t="s">
        <v>2688</v>
      </c>
      <c r="E1066" s="8" t="s">
        <v>993</v>
      </c>
    </row>
    <row r="1067" spans="1:5" ht="13.5" customHeight="1">
      <c r="A1067" s="7">
        <f t="shared" si="33"/>
        <v>1030</v>
      </c>
      <c r="B1067" s="3" t="s">
        <v>2685</v>
      </c>
      <c r="C1067" s="3" t="s">
        <v>2689</v>
      </c>
      <c r="D1067" s="36" t="s">
        <v>2690</v>
      </c>
      <c r="E1067" s="8" t="s">
        <v>993</v>
      </c>
    </row>
    <row r="1068" spans="1:5" ht="13.5" customHeight="1">
      <c r="A1068" s="7">
        <f t="shared" si="33"/>
        <v>1031</v>
      </c>
      <c r="B1068" s="3" t="s">
        <v>2685</v>
      </c>
      <c r="C1068" s="3" t="s">
        <v>2691</v>
      </c>
      <c r="D1068" s="36" t="s">
        <v>2692</v>
      </c>
      <c r="E1068" s="8" t="s">
        <v>993</v>
      </c>
    </row>
    <row r="1069" spans="1:5" ht="13.5" customHeight="1">
      <c r="A1069" s="7">
        <f t="shared" si="33"/>
        <v>1032</v>
      </c>
      <c r="B1069" s="3" t="s">
        <v>2694</v>
      </c>
      <c r="C1069" s="3" t="s">
        <v>2693</v>
      </c>
      <c r="D1069" s="36" t="s">
        <v>2695</v>
      </c>
      <c r="E1069" s="8" t="s">
        <v>993</v>
      </c>
    </row>
    <row r="1070" spans="1:5" ht="13.5" customHeight="1">
      <c r="A1070" s="7">
        <f t="shared" si="33"/>
        <v>1033</v>
      </c>
      <c r="B1070" s="3" t="s">
        <v>2697</v>
      </c>
      <c r="C1070" s="3" t="s">
        <v>2696</v>
      </c>
      <c r="D1070" s="36" t="s">
        <v>2698</v>
      </c>
      <c r="E1070" s="8" t="s">
        <v>993</v>
      </c>
    </row>
    <row r="1071" spans="1:5" ht="13.5" customHeight="1">
      <c r="A1071" s="7">
        <f t="shared" si="33"/>
        <v>1034</v>
      </c>
      <c r="B1071" s="3" t="s">
        <v>2700</v>
      </c>
      <c r="C1071" s="3" t="s">
        <v>2699</v>
      </c>
      <c r="D1071" s="36" t="s">
        <v>2701</v>
      </c>
      <c r="E1071" s="8" t="s">
        <v>993</v>
      </c>
    </row>
    <row r="1072" spans="1:5" ht="13.5" customHeight="1">
      <c r="A1072" s="7">
        <f t="shared" si="33"/>
        <v>1035</v>
      </c>
      <c r="B1072" s="3" t="s">
        <v>2703</v>
      </c>
      <c r="C1072" s="3" t="s">
        <v>2702</v>
      </c>
      <c r="D1072" s="36" t="s">
        <v>2704</v>
      </c>
      <c r="E1072" s="8" t="s">
        <v>993</v>
      </c>
    </row>
    <row r="1073" spans="1:5" ht="13.5" customHeight="1">
      <c r="A1073" s="7">
        <f t="shared" si="33"/>
        <v>1036</v>
      </c>
      <c r="B1073" s="3" t="s">
        <v>2706</v>
      </c>
      <c r="C1073" s="3" t="s">
        <v>2705</v>
      </c>
      <c r="D1073" s="36" t="s">
        <v>2707</v>
      </c>
      <c r="E1073" s="8" t="s">
        <v>993</v>
      </c>
    </row>
    <row r="1074" spans="1:5" ht="13.5" customHeight="1">
      <c r="A1074" s="7">
        <f t="shared" si="33"/>
        <v>1037</v>
      </c>
      <c r="B1074" s="3" t="s">
        <v>2709</v>
      </c>
      <c r="C1074" s="3" t="s">
        <v>2708</v>
      </c>
      <c r="D1074" s="36" t="s">
        <v>2710</v>
      </c>
      <c r="E1074" s="8" t="s">
        <v>993</v>
      </c>
    </row>
    <row r="1075" spans="1:5" ht="13.5" customHeight="1">
      <c r="A1075" s="7">
        <f t="shared" si="33"/>
        <v>1038</v>
      </c>
      <c r="B1075" s="3" t="s">
        <v>2712</v>
      </c>
      <c r="C1075" s="3" t="s">
        <v>2711</v>
      </c>
      <c r="D1075" s="36" t="s">
        <v>2713</v>
      </c>
      <c r="E1075" s="8" t="s">
        <v>993</v>
      </c>
    </row>
    <row r="1076" spans="1:5" ht="13.5" customHeight="1">
      <c r="A1076" s="7">
        <f t="shared" si="33"/>
        <v>1039</v>
      </c>
      <c r="B1076" s="3" t="s">
        <v>2715</v>
      </c>
      <c r="C1076" s="3" t="s">
        <v>2714</v>
      </c>
      <c r="D1076" s="36" t="s">
        <v>2716</v>
      </c>
      <c r="E1076" s="8" t="s">
        <v>993</v>
      </c>
    </row>
    <row r="1077" spans="1:5" ht="13.5" customHeight="1">
      <c r="A1077" s="7">
        <f t="shared" si="33"/>
        <v>1040</v>
      </c>
      <c r="B1077" s="3" t="s">
        <v>2718</v>
      </c>
      <c r="C1077" s="3" t="s">
        <v>2717</v>
      </c>
      <c r="D1077" s="36" t="s">
        <v>2719</v>
      </c>
      <c r="E1077" s="8" t="s">
        <v>993</v>
      </c>
    </row>
    <row r="1078" spans="1:5" ht="13.5" customHeight="1">
      <c r="A1078" s="7">
        <f t="shared" si="33"/>
        <v>1041</v>
      </c>
      <c r="B1078" s="3" t="s">
        <v>2721</v>
      </c>
      <c r="C1078" s="3" t="s">
        <v>2720</v>
      </c>
      <c r="D1078" s="36" t="s">
        <v>2722</v>
      </c>
      <c r="E1078" s="8" t="s">
        <v>993</v>
      </c>
    </row>
    <row r="1079" spans="1:5" ht="13.5" customHeight="1">
      <c r="A1079" s="7">
        <f t="shared" si="33"/>
        <v>1042</v>
      </c>
      <c r="B1079" s="3" t="s">
        <v>2724</v>
      </c>
      <c r="C1079" s="3" t="s">
        <v>2723</v>
      </c>
      <c r="D1079" s="36" t="s">
        <v>2725</v>
      </c>
      <c r="E1079" s="8" t="s">
        <v>993</v>
      </c>
    </row>
    <row r="1080" spans="1:5" ht="13.5" customHeight="1">
      <c r="A1080" s="7">
        <f t="shared" si="33"/>
        <v>1043</v>
      </c>
      <c r="B1080" s="3" t="s">
        <v>2727</v>
      </c>
      <c r="C1080" s="3" t="s">
        <v>2726</v>
      </c>
      <c r="D1080" s="36" t="s">
        <v>2728</v>
      </c>
      <c r="E1080" s="8" t="s">
        <v>993</v>
      </c>
    </row>
    <row r="1081" spans="1:5" ht="13.5" customHeight="1" thickBot="1">
      <c r="A1081" s="24">
        <f t="shared" si="33"/>
        <v>1044</v>
      </c>
      <c r="B1081" s="25" t="s">
        <v>2730</v>
      </c>
      <c r="C1081" s="25" t="s">
        <v>2729</v>
      </c>
      <c r="D1081" s="37" t="s">
        <v>2731</v>
      </c>
      <c r="E1081" s="26" t="s">
        <v>993</v>
      </c>
    </row>
    <row r="1082" spans="1:5" ht="13.5" customHeight="1">
      <c r="A1082" s="49" t="s">
        <v>7717</v>
      </c>
      <c r="B1082" s="50"/>
      <c r="C1082" s="50"/>
      <c r="D1082" s="50"/>
      <c r="E1082" s="51"/>
    </row>
    <row r="1083" spans="1:5" ht="13.5" customHeight="1">
      <c r="A1083" s="7">
        <f>ROW()-38</f>
        <v>1045</v>
      </c>
      <c r="B1083" s="17" t="s">
        <v>643</v>
      </c>
      <c r="C1083" s="17">
        <v>19609618</v>
      </c>
      <c r="D1083" s="45" t="s">
        <v>644</v>
      </c>
      <c r="E1083" s="18" t="s">
        <v>3</v>
      </c>
    </row>
    <row r="1084" spans="1:5" ht="13.5" customHeight="1">
      <c r="A1084" s="7">
        <f t="shared" ref="A1084:A1086" si="34">ROW()-38</f>
        <v>1046</v>
      </c>
      <c r="B1084" s="4" t="s">
        <v>645</v>
      </c>
      <c r="C1084" s="4">
        <v>19609619</v>
      </c>
      <c r="D1084" s="38" t="s">
        <v>646</v>
      </c>
      <c r="E1084" s="11" t="s">
        <v>3</v>
      </c>
    </row>
    <row r="1085" spans="1:5" ht="13.5" customHeight="1">
      <c r="A1085" s="7">
        <f t="shared" si="34"/>
        <v>1047</v>
      </c>
      <c r="B1085" s="4" t="s">
        <v>647</v>
      </c>
      <c r="C1085" s="4">
        <v>19609620</v>
      </c>
      <c r="D1085" s="38" t="s">
        <v>648</v>
      </c>
      <c r="E1085" s="11" t="s">
        <v>3</v>
      </c>
    </row>
    <row r="1086" spans="1:5" ht="13.5" customHeight="1" thickBot="1">
      <c r="A1086" s="24">
        <f t="shared" si="34"/>
        <v>1048</v>
      </c>
      <c r="B1086" s="27" t="s">
        <v>649</v>
      </c>
      <c r="C1086" s="27">
        <v>19609621</v>
      </c>
      <c r="D1086" s="40" t="s">
        <v>650</v>
      </c>
      <c r="E1086" s="28" t="s">
        <v>3</v>
      </c>
    </row>
    <row r="1087" spans="1:5" ht="13.5" customHeight="1">
      <c r="A1087" s="49" t="s">
        <v>7718</v>
      </c>
      <c r="B1087" s="50"/>
      <c r="C1087" s="50"/>
      <c r="D1087" s="50"/>
      <c r="E1087" s="51"/>
    </row>
    <row r="1088" spans="1:5" ht="13.5" customHeight="1">
      <c r="A1088" s="7">
        <f>ROW()-39</f>
        <v>1049</v>
      </c>
      <c r="B1088" s="4" t="s">
        <v>651</v>
      </c>
      <c r="C1088" s="4">
        <v>19804145</v>
      </c>
      <c r="D1088" s="38" t="s">
        <v>652</v>
      </c>
      <c r="E1088" s="11" t="s">
        <v>3</v>
      </c>
    </row>
    <row r="1089" spans="1:5" ht="13.5" customHeight="1">
      <c r="A1089" s="7">
        <f t="shared" ref="A1089:A1095" si="35">ROW()-39</f>
        <v>1050</v>
      </c>
      <c r="B1089" s="4" t="s">
        <v>653</v>
      </c>
      <c r="C1089" s="4">
        <v>19507326</v>
      </c>
      <c r="D1089" s="38" t="s">
        <v>654</v>
      </c>
      <c r="E1089" s="11" t="s">
        <v>3</v>
      </c>
    </row>
    <row r="1090" spans="1:5" ht="13.5" customHeight="1">
      <c r="A1090" s="7">
        <f t="shared" si="35"/>
        <v>1051</v>
      </c>
      <c r="B1090" s="4" t="s">
        <v>655</v>
      </c>
      <c r="C1090" s="4">
        <v>19507327</v>
      </c>
      <c r="D1090" s="38" t="s">
        <v>656</v>
      </c>
      <c r="E1090" s="11" t="s">
        <v>3</v>
      </c>
    </row>
    <row r="1091" spans="1:5" ht="13.5" customHeight="1">
      <c r="A1091" s="7">
        <f t="shared" si="35"/>
        <v>1052</v>
      </c>
      <c r="B1091" s="3" t="s">
        <v>2733</v>
      </c>
      <c r="C1091" s="3" t="s">
        <v>2732</v>
      </c>
      <c r="D1091" s="36" t="s">
        <v>2734</v>
      </c>
      <c r="E1091" s="8" t="s">
        <v>993</v>
      </c>
    </row>
    <row r="1092" spans="1:5" ht="13.5" customHeight="1">
      <c r="A1092" s="7">
        <f t="shared" si="35"/>
        <v>1053</v>
      </c>
      <c r="B1092" s="3" t="s">
        <v>2736</v>
      </c>
      <c r="C1092" s="3" t="s">
        <v>2735</v>
      </c>
      <c r="D1092" s="36" t="s">
        <v>2737</v>
      </c>
      <c r="E1092" s="8" t="s">
        <v>993</v>
      </c>
    </row>
    <row r="1093" spans="1:5" ht="13.5" customHeight="1">
      <c r="A1093" s="7">
        <f t="shared" si="35"/>
        <v>1054</v>
      </c>
      <c r="B1093" s="4" t="s">
        <v>657</v>
      </c>
      <c r="C1093" s="4">
        <v>19110263</v>
      </c>
      <c r="D1093" s="38" t="s">
        <v>658</v>
      </c>
      <c r="E1093" s="11" t="s">
        <v>3</v>
      </c>
    </row>
    <row r="1094" spans="1:5" ht="13.5" customHeight="1">
      <c r="A1094" s="7">
        <f t="shared" si="35"/>
        <v>1055</v>
      </c>
      <c r="B1094" s="4" t="s">
        <v>659</v>
      </c>
      <c r="C1094" s="4">
        <v>19110262</v>
      </c>
      <c r="D1094" s="38" t="s">
        <v>660</v>
      </c>
      <c r="E1094" s="11" t="s">
        <v>3</v>
      </c>
    </row>
    <row r="1095" spans="1:5" ht="13.5" customHeight="1" thickBot="1">
      <c r="A1095" s="24">
        <f t="shared" si="35"/>
        <v>1056</v>
      </c>
      <c r="B1095" s="25" t="s">
        <v>2739</v>
      </c>
      <c r="C1095" s="25" t="s">
        <v>2738</v>
      </c>
      <c r="D1095" s="37" t="s">
        <v>2740</v>
      </c>
      <c r="E1095" s="26" t="s">
        <v>993</v>
      </c>
    </row>
    <row r="1096" spans="1:5" ht="13.5" customHeight="1">
      <c r="A1096" s="49" t="s">
        <v>7719</v>
      </c>
      <c r="B1096" s="50"/>
      <c r="C1096" s="50"/>
      <c r="D1096" s="50"/>
      <c r="E1096" s="51"/>
    </row>
    <row r="1097" spans="1:5" ht="13.5" customHeight="1">
      <c r="A1097" s="7">
        <f>ROW()-40</f>
        <v>1057</v>
      </c>
      <c r="B1097" s="3" t="s">
        <v>2742</v>
      </c>
      <c r="C1097" s="3" t="s">
        <v>2741</v>
      </c>
      <c r="D1097" s="36" t="s">
        <v>2743</v>
      </c>
      <c r="E1097" s="8" t="s">
        <v>993</v>
      </c>
    </row>
    <row r="1098" spans="1:5" ht="13.5" customHeight="1">
      <c r="A1098" s="7">
        <f t="shared" ref="A1098:A1161" si="36">ROW()-40</f>
        <v>1058</v>
      </c>
      <c r="B1098" s="3" t="s">
        <v>2745</v>
      </c>
      <c r="C1098" s="3" t="s">
        <v>2744</v>
      </c>
      <c r="D1098" s="36" t="s">
        <v>2746</v>
      </c>
      <c r="E1098" s="8" t="s">
        <v>993</v>
      </c>
    </row>
    <row r="1099" spans="1:5" ht="13.5" customHeight="1">
      <c r="A1099" s="7">
        <f t="shared" si="36"/>
        <v>1059</v>
      </c>
      <c r="B1099" s="3" t="s">
        <v>2748</v>
      </c>
      <c r="C1099" s="3" t="s">
        <v>2747</v>
      </c>
      <c r="D1099" s="36" t="s">
        <v>2749</v>
      </c>
      <c r="E1099" s="8" t="s">
        <v>993</v>
      </c>
    </row>
    <row r="1100" spans="1:5" ht="13.5" customHeight="1">
      <c r="A1100" s="7">
        <f t="shared" si="36"/>
        <v>1060</v>
      </c>
      <c r="B1100" s="3" t="s">
        <v>2751</v>
      </c>
      <c r="C1100" s="3" t="s">
        <v>2750</v>
      </c>
      <c r="D1100" s="36" t="s">
        <v>2752</v>
      </c>
      <c r="E1100" s="8" t="s">
        <v>993</v>
      </c>
    </row>
    <row r="1101" spans="1:5" ht="13.5" customHeight="1">
      <c r="A1101" s="7">
        <f t="shared" si="36"/>
        <v>1061</v>
      </c>
      <c r="B1101" s="3" t="s">
        <v>2754</v>
      </c>
      <c r="C1101" s="3" t="s">
        <v>2753</v>
      </c>
      <c r="D1101" s="36" t="s">
        <v>2755</v>
      </c>
      <c r="E1101" s="8" t="s">
        <v>993</v>
      </c>
    </row>
    <row r="1102" spans="1:5" ht="13.5" customHeight="1">
      <c r="A1102" s="7">
        <f t="shared" si="36"/>
        <v>1062</v>
      </c>
      <c r="B1102" s="3" t="s">
        <v>2757</v>
      </c>
      <c r="C1102" s="3" t="s">
        <v>2756</v>
      </c>
      <c r="D1102" s="36" t="s">
        <v>2758</v>
      </c>
      <c r="E1102" s="8" t="s">
        <v>993</v>
      </c>
    </row>
    <row r="1103" spans="1:5" ht="13.5" customHeight="1">
      <c r="A1103" s="7">
        <f t="shared" si="36"/>
        <v>1063</v>
      </c>
      <c r="B1103" s="3" t="s">
        <v>2760</v>
      </c>
      <c r="C1103" s="3" t="s">
        <v>2759</v>
      </c>
      <c r="D1103" s="36" t="s">
        <v>2761</v>
      </c>
      <c r="E1103" s="8" t="s">
        <v>993</v>
      </c>
    </row>
    <row r="1104" spans="1:5" ht="13.5" customHeight="1">
      <c r="A1104" s="7">
        <f t="shared" si="36"/>
        <v>1064</v>
      </c>
      <c r="B1104" s="3" t="s">
        <v>2763</v>
      </c>
      <c r="C1104" s="3" t="s">
        <v>2762</v>
      </c>
      <c r="D1104" s="36" t="s">
        <v>2764</v>
      </c>
      <c r="E1104" s="8" t="s">
        <v>993</v>
      </c>
    </row>
    <row r="1105" spans="1:5" ht="13.5" customHeight="1">
      <c r="A1105" s="7">
        <f t="shared" si="36"/>
        <v>1065</v>
      </c>
      <c r="B1105" s="3" t="s">
        <v>2766</v>
      </c>
      <c r="C1105" s="3" t="s">
        <v>2765</v>
      </c>
      <c r="D1105" s="36" t="s">
        <v>2767</v>
      </c>
      <c r="E1105" s="8" t="s">
        <v>993</v>
      </c>
    </row>
    <row r="1106" spans="1:5" ht="13.5" customHeight="1">
      <c r="A1106" s="7">
        <f t="shared" si="36"/>
        <v>1066</v>
      </c>
      <c r="B1106" s="3" t="s">
        <v>2766</v>
      </c>
      <c r="C1106" s="3" t="s">
        <v>2768</v>
      </c>
      <c r="D1106" s="36" t="s">
        <v>2769</v>
      </c>
      <c r="E1106" s="8" t="s">
        <v>993</v>
      </c>
    </row>
    <row r="1107" spans="1:5" ht="13.5" customHeight="1">
      <c r="A1107" s="7">
        <f t="shared" si="36"/>
        <v>1067</v>
      </c>
      <c r="B1107" s="3" t="s">
        <v>2771</v>
      </c>
      <c r="C1107" s="3" t="s">
        <v>2770</v>
      </c>
      <c r="D1107" s="36" t="s">
        <v>2772</v>
      </c>
      <c r="E1107" s="8" t="s">
        <v>993</v>
      </c>
    </row>
    <row r="1108" spans="1:5" ht="13.5" customHeight="1">
      <c r="A1108" s="7">
        <f t="shared" si="36"/>
        <v>1068</v>
      </c>
      <c r="B1108" s="3" t="s">
        <v>2774</v>
      </c>
      <c r="C1108" s="3" t="s">
        <v>2773</v>
      </c>
      <c r="D1108" s="36" t="s">
        <v>2772</v>
      </c>
      <c r="E1108" s="8" t="s">
        <v>993</v>
      </c>
    </row>
    <row r="1109" spans="1:5" ht="13.5" customHeight="1">
      <c r="A1109" s="7">
        <f t="shared" si="36"/>
        <v>1069</v>
      </c>
      <c r="B1109" s="3" t="s">
        <v>2776</v>
      </c>
      <c r="C1109" s="3" t="s">
        <v>2775</v>
      </c>
      <c r="D1109" s="36" t="s">
        <v>2777</v>
      </c>
      <c r="E1109" s="8" t="s">
        <v>993</v>
      </c>
    </row>
    <row r="1110" spans="1:5" ht="13.5" customHeight="1">
      <c r="A1110" s="7">
        <f t="shared" si="36"/>
        <v>1070</v>
      </c>
      <c r="B1110" s="3" t="s">
        <v>2779</v>
      </c>
      <c r="C1110" s="3" t="s">
        <v>2778</v>
      </c>
      <c r="D1110" s="36" t="s">
        <v>2777</v>
      </c>
      <c r="E1110" s="8" t="s">
        <v>993</v>
      </c>
    </row>
    <row r="1111" spans="1:5" ht="13.5" customHeight="1">
      <c r="A1111" s="7">
        <f t="shared" si="36"/>
        <v>1071</v>
      </c>
      <c r="B1111" s="3" t="s">
        <v>2781</v>
      </c>
      <c r="C1111" s="3" t="s">
        <v>2780</v>
      </c>
      <c r="D1111" s="36" t="s">
        <v>2782</v>
      </c>
      <c r="E1111" s="8" t="s">
        <v>993</v>
      </c>
    </row>
    <row r="1112" spans="1:5" ht="13.5" customHeight="1">
      <c r="A1112" s="7">
        <f t="shared" si="36"/>
        <v>1072</v>
      </c>
      <c r="B1112" s="3" t="s">
        <v>2784</v>
      </c>
      <c r="C1112" s="3" t="s">
        <v>2783</v>
      </c>
      <c r="D1112" s="36" t="s">
        <v>2782</v>
      </c>
      <c r="E1112" s="8" t="s">
        <v>993</v>
      </c>
    </row>
    <row r="1113" spans="1:5" ht="13.5" customHeight="1">
      <c r="A1113" s="7">
        <f t="shared" si="36"/>
        <v>1073</v>
      </c>
      <c r="B1113" s="3" t="s">
        <v>2786</v>
      </c>
      <c r="C1113" s="3" t="s">
        <v>2785</v>
      </c>
      <c r="D1113" s="36" t="s">
        <v>2787</v>
      </c>
      <c r="E1113" s="8" t="s">
        <v>993</v>
      </c>
    </row>
    <row r="1114" spans="1:5" ht="13.5" customHeight="1">
      <c r="A1114" s="7">
        <f t="shared" si="36"/>
        <v>1074</v>
      </c>
      <c r="B1114" s="3" t="s">
        <v>2789</v>
      </c>
      <c r="C1114" s="3" t="s">
        <v>2788</v>
      </c>
      <c r="D1114" s="36" t="s">
        <v>2787</v>
      </c>
      <c r="E1114" s="8" t="s">
        <v>993</v>
      </c>
    </row>
    <row r="1115" spans="1:5" ht="13.5" customHeight="1">
      <c r="A1115" s="7">
        <f t="shared" si="36"/>
        <v>1075</v>
      </c>
      <c r="B1115" s="3" t="s">
        <v>2791</v>
      </c>
      <c r="C1115" s="3" t="s">
        <v>2790</v>
      </c>
      <c r="D1115" s="36" t="s">
        <v>2792</v>
      </c>
      <c r="E1115" s="8" t="s">
        <v>993</v>
      </c>
    </row>
    <row r="1116" spans="1:5" ht="13.5" customHeight="1">
      <c r="A1116" s="7">
        <f t="shared" si="36"/>
        <v>1076</v>
      </c>
      <c r="B1116" s="3" t="s">
        <v>2794</v>
      </c>
      <c r="C1116" s="3" t="s">
        <v>2793</v>
      </c>
      <c r="D1116" s="36" t="s">
        <v>2792</v>
      </c>
      <c r="E1116" s="8" t="s">
        <v>993</v>
      </c>
    </row>
    <row r="1117" spans="1:5" ht="13.5" customHeight="1">
      <c r="A1117" s="7">
        <f t="shared" si="36"/>
        <v>1077</v>
      </c>
      <c r="B1117" s="3" t="s">
        <v>2796</v>
      </c>
      <c r="C1117" s="3" t="s">
        <v>2795</v>
      </c>
      <c r="D1117" s="36" t="s">
        <v>2797</v>
      </c>
      <c r="E1117" s="8" t="s">
        <v>993</v>
      </c>
    </row>
    <row r="1118" spans="1:5" ht="13.5" customHeight="1">
      <c r="A1118" s="7">
        <f t="shared" si="36"/>
        <v>1078</v>
      </c>
      <c r="B1118" s="3" t="s">
        <v>2799</v>
      </c>
      <c r="C1118" s="3" t="s">
        <v>2798</v>
      </c>
      <c r="D1118" s="36" t="s">
        <v>2800</v>
      </c>
      <c r="E1118" s="8" t="s">
        <v>993</v>
      </c>
    </row>
    <row r="1119" spans="1:5" ht="13.5" customHeight="1">
      <c r="A1119" s="7">
        <f t="shared" si="36"/>
        <v>1079</v>
      </c>
      <c r="B1119" s="5" t="s">
        <v>938</v>
      </c>
      <c r="C1119" s="5" t="s">
        <v>937</v>
      </c>
      <c r="D1119" s="39" t="s">
        <v>939</v>
      </c>
      <c r="E1119" s="12" t="s">
        <v>916</v>
      </c>
    </row>
    <row r="1120" spans="1:5" ht="13.5" customHeight="1">
      <c r="A1120" s="7">
        <f t="shared" si="36"/>
        <v>1080</v>
      </c>
      <c r="B1120" s="3" t="s">
        <v>2802</v>
      </c>
      <c r="C1120" s="3" t="s">
        <v>2801</v>
      </c>
      <c r="D1120" s="36" t="s">
        <v>2803</v>
      </c>
      <c r="E1120" s="8" t="s">
        <v>993</v>
      </c>
    </row>
    <row r="1121" spans="1:5" ht="13.5" customHeight="1">
      <c r="A1121" s="7">
        <f t="shared" si="36"/>
        <v>1081</v>
      </c>
      <c r="B1121" s="3" t="s">
        <v>2805</v>
      </c>
      <c r="C1121" s="3" t="s">
        <v>2804</v>
      </c>
      <c r="D1121" s="36" t="s">
        <v>2806</v>
      </c>
      <c r="E1121" s="8" t="s">
        <v>993</v>
      </c>
    </row>
    <row r="1122" spans="1:5" ht="13.5" customHeight="1">
      <c r="A1122" s="7">
        <f t="shared" si="36"/>
        <v>1082</v>
      </c>
      <c r="B1122" s="3" t="s">
        <v>2808</v>
      </c>
      <c r="C1122" s="3" t="s">
        <v>2807</v>
      </c>
      <c r="D1122" s="36" t="s">
        <v>2809</v>
      </c>
      <c r="E1122" s="8" t="s">
        <v>993</v>
      </c>
    </row>
    <row r="1123" spans="1:5" ht="13.5" customHeight="1">
      <c r="A1123" s="7">
        <f t="shared" si="36"/>
        <v>1083</v>
      </c>
      <c r="B1123" s="3" t="s">
        <v>2811</v>
      </c>
      <c r="C1123" s="3" t="s">
        <v>2810</v>
      </c>
      <c r="D1123" s="36" t="s">
        <v>2812</v>
      </c>
      <c r="E1123" s="8" t="s">
        <v>993</v>
      </c>
    </row>
    <row r="1124" spans="1:5" ht="13.5" customHeight="1">
      <c r="A1124" s="7">
        <f t="shared" si="36"/>
        <v>1084</v>
      </c>
      <c r="B1124" s="3" t="s">
        <v>2814</v>
      </c>
      <c r="C1124" s="3" t="s">
        <v>2813</v>
      </c>
      <c r="D1124" s="36" t="s">
        <v>2815</v>
      </c>
      <c r="E1124" s="8" t="s">
        <v>993</v>
      </c>
    </row>
    <row r="1125" spans="1:5" ht="13.5" customHeight="1">
      <c r="A1125" s="7">
        <f t="shared" si="36"/>
        <v>1085</v>
      </c>
      <c r="B1125" s="3" t="s">
        <v>2817</v>
      </c>
      <c r="C1125" s="3" t="s">
        <v>2816</v>
      </c>
      <c r="D1125" s="36" t="s">
        <v>2818</v>
      </c>
      <c r="E1125" s="8" t="s">
        <v>993</v>
      </c>
    </row>
    <row r="1126" spans="1:5" ht="13.5" customHeight="1">
      <c r="A1126" s="7">
        <f t="shared" si="36"/>
        <v>1086</v>
      </c>
      <c r="B1126" s="3" t="s">
        <v>2820</v>
      </c>
      <c r="C1126" s="3" t="s">
        <v>2819</v>
      </c>
      <c r="D1126" s="36" t="s">
        <v>2821</v>
      </c>
      <c r="E1126" s="8" t="s">
        <v>993</v>
      </c>
    </row>
    <row r="1127" spans="1:5" ht="13.5" customHeight="1">
      <c r="A1127" s="7">
        <f t="shared" si="36"/>
        <v>1087</v>
      </c>
      <c r="B1127" s="3" t="s">
        <v>2823</v>
      </c>
      <c r="C1127" s="3" t="s">
        <v>2822</v>
      </c>
      <c r="D1127" s="36" t="s">
        <v>2824</v>
      </c>
      <c r="E1127" s="8" t="s">
        <v>993</v>
      </c>
    </row>
    <row r="1128" spans="1:5" ht="13.5" customHeight="1">
      <c r="A1128" s="7">
        <f t="shared" si="36"/>
        <v>1088</v>
      </c>
      <c r="B1128" s="3" t="s">
        <v>2826</v>
      </c>
      <c r="C1128" s="3" t="s">
        <v>2825</v>
      </c>
      <c r="D1128" s="36" t="s">
        <v>2827</v>
      </c>
      <c r="E1128" s="8" t="s">
        <v>993</v>
      </c>
    </row>
    <row r="1129" spans="1:5" ht="13.5" customHeight="1">
      <c r="A1129" s="7">
        <f t="shared" si="36"/>
        <v>1089</v>
      </c>
      <c r="B1129" s="3" t="s">
        <v>2829</v>
      </c>
      <c r="C1129" s="3" t="s">
        <v>2828</v>
      </c>
      <c r="D1129" s="36" t="s">
        <v>2830</v>
      </c>
      <c r="E1129" s="8" t="s">
        <v>993</v>
      </c>
    </row>
    <row r="1130" spans="1:5" ht="13.5" customHeight="1">
      <c r="A1130" s="7">
        <f t="shared" si="36"/>
        <v>1090</v>
      </c>
      <c r="B1130" s="3" t="s">
        <v>2832</v>
      </c>
      <c r="C1130" s="3" t="s">
        <v>2831</v>
      </c>
      <c r="D1130" s="36" t="s">
        <v>2833</v>
      </c>
      <c r="E1130" s="8" t="s">
        <v>993</v>
      </c>
    </row>
    <row r="1131" spans="1:5" ht="13.5" customHeight="1">
      <c r="A1131" s="7">
        <f t="shared" si="36"/>
        <v>1091</v>
      </c>
      <c r="B1131" s="3" t="s">
        <v>2835</v>
      </c>
      <c r="C1131" s="3" t="s">
        <v>2834</v>
      </c>
      <c r="D1131" s="36" t="s">
        <v>2836</v>
      </c>
      <c r="E1131" s="8" t="s">
        <v>993</v>
      </c>
    </row>
    <row r="1132" spans="1:5" ht="13.5" customHeight="1">
      <c r="A1132" s="7">
        <f t="shared" si="36"/>
        <v>1092</v>
      </c>
      <c r="B1132" s="3" t="s">
        <v>2838</v>
      </c>
      <c r="C1132" s="3" t="s">
        <v>2837</v>
      </c>
      <c r="D1132" s="36" t="s">
        <v>2839</v>
      </c>
      <c r="E1132" s="8" t="s">
        <v>993</v>
      </c>
    </row>
    <row r="1133" spans="1:5" ht="13.5" customHeight="1">
      <c r="A1133" s="7">
        <f t="shared" si="36"/>
        <v>1093</v>
      </c>
      <c r="B1133" s="3" t="s">
        <v>2841</v>
      </c>
      <c r="C1133" s="3" t="s">
        <v>2840</v>
      </c>
      <c r="D1133" s="36" t="s">
        <v>2842</v>
      </c>
      <c r="E1133" s="8" t="s">
        <v>993</v>
      </c>
    </row>
    <row r="1134" spans="1:5" ht="13.5" customHeight="1">
      <c r="A1134" s="7">
        <f t="shared" si="36"/>
        <v>1094</v>
      </c>
      <c r="B1134" s="3" t="s">
        <v>2844</v>
      </c>
      <c r="C1134" s="3" t="s">
        <v>2843</v>
      </c>
      <c r="D1134" s="36" t="s">
        <v>2845</v>
      </c>
      <c r="E1134" s="8" t="s">
        <v>993</v>
      </c>
    </row>
    <row r="1135" spans="1:5" ht="13.5" customHeight="1">
      <c r="A1135" s="7">
        <f t="shared" si="36"/>
        <v>1095</v>
      </c>
      <c r="B1135" s="3" t="s">
        <v>2847</v>
      </c>
      <c r="C1135" s="3" t="s">
        <v>2846</v>
      </c>
      <c r="D1135" s="36" t="s">
        <v>2848</v>
      </c>
      <c r="E1135" s="8" t="s">
        <v>993</v>
      </c>
    </row>
    <row r="1136" spans="1:5" ht="13.5" customHeight="1">
      <c r="A1136" s="7">
        <f t="shared" si="36"/>
        <v>1096</v>
      </c>
      <c r="B1136" s="3" t="s">
        <v>2850</v>
      </c>
      <c r="C1136" s="3" t="s">
        <v>2849</v>
      </c>
      <c r="D1136" s="36" t="s">
        <v>2851</v>
      </c>
      <c r="E1136" s="8" t="s">
        <v>993</v>
      </c>
    </row>
    <row r="1137" spans="1:5" ht="13.5" customHeight="1">
      <c r="A1137" s="7">
        <f t="shared" si="36"/>
        <v>1097</v>
      </c>
      <c r="B1137" s="3" t="s">
        <v>2853</v>
      </c>
      <c r="C1137" s="3" t="s">
        <v>2852</v>
      </c>
      <c r="D1137" s="36" t="s">
        <v>2854</v>
      </c>
      <c r="E1137" s="8" t="s">
        <v>993</v>
      </c>
    </row>
    <row r="1138" spans="1:5" ht="13.5" customHeight="1">
      <c r="A1138" s="7">
        <f t="shared" si="36"/>
        <v>1098</v>
      </c>
      <c r="B1138" s="3" t="s">
        <v>2856</v>
      </c>
      <c r="C1138" s="3" t="s">
        <v>2855</v>
      </c>
      <c r="D1138" s="36" t="s">
        <v>2857</v>
      </c>
      <c r="E1138" s="8" t="s">
        <v>993</v>
      </c>
    </row>
    <row r="1139" spans="1:5" ht="13.5" customHeight="1">
      <c r="A1139" s="7">
        <f t="shared" si="36"/>
        <v>1099</v>
      </c>
      <c r="B1139" s="3" t="s">
        <v>2859</v>
      </c>
      <c r="C1139" s="3" t="s">
        <v>2858</v>
      </c>
      <c r="D1139" s="36" t="s">
        <v>2860</v>
      </c>
      <c r="E1139" s="8" t="s">
        <v>993</v>
      </c>
    </row>
    <row r="1140" spans="1:5" ht="13.5" customHeight="1">
      <c r="A1140" s="7">
        <f t="shared" si="36"/>
        <v>1100</v>
      </c>
      <c r="B1140" s="3" t="s">
        <v>2862</v>
      </c>
      <c r="C1140" s="3" t="s">
        <v>2861</v>
      </c>
      <c r="D1140" s="36" t="s">
        <v>2863</v>
      </c>
      <c r="E1140" s="8" t="s">
        <v>993</v>
      </c>
    </row>
    <row r="1141" spans="1:5" ht="13.5" customHeight="1">
      <c r="A1141" s="7">
        <f t="shared" si="36"/>
        <v>1101</v>
      </c>
      <c r="B1141" s="3" t="s">
        <v>2865</v>
      </c>
      <c r="C1141" s="3" t="s">
        <v>2864</v>
      </c>
      <c r="D1141" s="36" t="s">
        <v>2866</v>
      </c>
      <c r="E1141" s="8" t="s">
        <v>993</v>
      </c>
    </row>
    <row r="1142" spans="1:5" ht="13.5" customHeight="1">
      <c r="A1142" s="7">
        <f t="shared" si="36"/>
        <v>1102</v>
      </c>
      <c r="B1142" s="3" t="s">
        <v>2868</v>
      </c>
      <c r="C1142" s="3" t="s">
        <v>2867</v>
      </c>
      <c r="D1142" s="36" t="s">
        <v>2869</v>
      </c>
      <c r="E1142" s="8" t="s">
        <v>993</v>
      </c>
    </row>
    <row r="1143" spans="1:5" ht="13.5" customHeight="1">
      <c r="A1143" s="7">
        <f t="shared" si="36"/>
        <v>1103</v>
      </c>
      <c r="B1143" s="3" t="s">
        <v>2871</v>
      </c>
      <c r="C1143" s="3" t="s">
        <v>2870</v>
      </c>
      <c r="D1143" s="36" t="s">
        <v>2872</v>
      </c>
      <c r="E1143" s="8" t="s">
        <v>993</v>
      </c>
    </row>
    <row r="1144" spans="1:5" ht="13.5" customHeight="1">
      <c r="A1144" s="7">
        <f t="shared" si="36"/>
        <v>1104</v>
      </c>
      <c r="B1144" s="3" t="s">
        <v>2874</v>
      </c>
      <c r="C1144" s="3" t="s">
        <v>2873</v>
      </c>
      <c r="D1144" s="36" t="s">
        <v>2875</v>
      </c>
      <c r="E1144" s="8" t="s">
        <v>993</v>
      </c>
    </row>
    <row r="1145" spans="1:5" ht="13.5" customHeight="1">
      <c r="A1145" s="7">
        <f t="shared" si="36"/>
        <v>1105</v>
      </c>
      <c r="B1145" s="3" t="s">
        <v>2877</v>
      </c>
      <c r="C1145" s="3" t="s">
        <v>2876</v>
      </c>
      <c r="D1145" s="36" t="s">
        <v>2878</v>
      </c>
      <c r="E1145" s="8" t="s">
        <v>993</v>
      </c>
    </row>
    <row r="1146" spans="1:5" ht="13.5" customHeight="1">
      <c r="A1146" s="7">
        <f t="shared" si="36"/>
        <v>1106</v>
      </c>
      <c r="B1146" s="3" t="s">
        <v>2880</v>
      </c>
      <c r="C1146" s="3" t="s">
        <v>2879</v>
      </c>
      <c r="D1146" s="36" t="s">
        <v>2881</v>
      </c>
      <c r="E1146" s="8" t="s">
        <v>993</v>
      </c>
    </row>
    <row r="1147" spans="1:5" ht="13.5" customHeight="1">
      <c r="A1147" s="7">
        <f t="shared" si="36"/>
        <v>1107</v>
      </c>
      <c r="B1147" s="3" t="s">
        <v>2883</v>
      </c>
      <c r="C1147" s="3" t="s">
        <v>2882</v>
      </c>
      <c r="D1147" s="36" t="s">
        <v>2884</v>
      </c>
      <c r="E1147" s="8" t="s">
        <v>993</v>
      </c>
    </row>
    <row r="1148" spans="1:5" ht="13.5" customHeight="1">
      <c r="A1148" s="7">
        <f t="shared" si="36"/>
        <v>1108</v>
      </c>
      <c r="B1148" s="3" t="s">
        <v>2886</v>
      </c>
      <c r="C1148" s="3" t="s">
        <v>2885</v>
      </c>
      <c r="D1148" s="36" t="s">
        <v>2887</v>
      </c>
      <c r="E1148" s="8" t="s">
        <v>993</v>
      </c>
    </row>
    <row r="1149" spans="1:5" ht="13.5" customHeight="1">
      <c r="A1149" s="7">
        <f t="shared" si="36"/>
        <v>1109</v>
      </c>
      <c r="B1149" s="3" t="s">
        <v>2889</v>
      </c>
      <c r="C1149" s="3" t="s">
        <v>2888</v>
      </c>
      <c r="D1149" s="36" t="s">
        <v>2890</v>
      </c>
      <c r="E1149" s="8" t="s">
        <v>993</v>
      </c>
    </row>
    <row r="1150" spans="1:5" ht="13.5" customHeight="1">
      <c r="A1150" s="7">
        <f t="shared" si="36"/>
        <v>1110</v>
      </c>
      <c r="B1150" s="3" t="s">
        <v>2892</v>
      </c>
      <c r="C1150" s="3" t="s">
        <v>2891</v>
      </c>
      <c r="D1150" s="36" t="s">
        <v>2893</v>
      </c>
      <c r="E1150" s="8" t="s">
        <v>993</v>
      </c>
    </row>
    <row r="1151" spans="1:5" ht="13.5" customHeight="1">
      <c r="A1151" s="7">
        <f t="shared" si="36"/>
        <v>1111</v>
      </c>
      <c r="B1151" s="3" t="s">
        <v>2895</v>
      </c>
      <c r="C1151" s="3" t="s">
        <v>2894</v>
      </c>
      <c r="D1151" s="36" t="s">
        <v>2896</v>
      </c>
      <c r="E1151" s="8" t="s">
        <v>993</v>
      </c>
    </row>
    <row r="1152" spans="1:5" ht="13.5" customHeight="1">
      <c r="A1152" s="7">
        <f t="shared" si="36"/>
        <v>1112</v>
      </c>
      <c r="B1152" s="3" t="s">
        <v>2898</v>
      </c>
      <c r="C1152" s="3" t="s">
        <v>2897</v>
      </c>
      <c r="D1152" s="36" t="s">
        <v>2899</v>
      </c>
      <c r="E1152" s="8" t="s">
        <v>993</v>
      </c>
    </row>
    <row r="1153" spans="1:5" ht="13.5" customHeight="1">
      <c r="A1153" s="7">
        <f t="shared" si="36"/>
        <v>1113</v>
      </c>
      <c r="B1153" s="3" t="s">
        <v>2901</v>
      </c>
      <c r="C1153" s="3" t="s">
        <v>2900</v>
      </c>
      <c r="D1153" s="36" t="s">
        <v>2902</v>
      </c>
      <c r="E1153" s="8" t="s">
        <v>993</v>
      </c>
    </row>
    <row r="1154" spans="1:5" ht="13.5" customHeight="1">
      <c r="A1154" s="7">
        <f t="shared" si="36"/>
        <v>1114</v>
      </c>
      <c r="B1154" s="3" t="s">
        <v>2904</v>
      </c>
      <c r="C1154" s="3" t="s">
        <v>2903</v>
      </c>
      <c r="D1154" s="36" t="s">
        <v>2905</v>
      </c>
      <c r="E1154" s="8" t="s">
        <v>993</v>
      </c>
    </row>
    <row r="1155" spans="1:5" ht="13.5" customHeight="1">
      <c r="A1155" s="7">
        <f t="shared" si="36"/>
        <v>1115</v>
      </c>
      <c r="B1155" s="3" t="s">
        <v>2907</v>
      </c>
      <c r="C1155" s="3" t="s">
        <v>2906</v>
      </c>
      <c r="D1155" s="36" t="s">
        <v>2908</v>
      </c>
      <c r="E1155" s="8" t="s">
        <v>993</v>
      </c>
    </row>
    <row r="1156" spans="1:5" ht="13.5" customHeight="1">
      <c r="A1156" s="7">
        <f t="shared" si="36"/>
        <v>1116</v>
      </c>
      <c r="B1156" s="3" t="s">
        <v>2910</v>
      </c>
      <c r="C1156" s="3" t="s">
        <v>2909</v>
      </c>
      <c r="D1156" s="36" t="s">
        <v>2911</v>
      </c>
      <c r="E1156" s="8" t="s">
        <v>993</v>
      </c>
    </row>
    <row r="1157" spans="1:5" ht="13.5" customHeight="1">
      <c r="A1157" s="7">
        <f t="shared" si="36"/>
        <v>1117</v>
      </c>
      <c r="B1157" s="3" t="s">
        <v>2913</v>
      </c>
      <c r="C1157" s="3" t="s">
        <v>2912</v>
      </c>
      <c r="D1157" s="36" t="s">
        <v>2914</v>
      </c>
      <c r="E1157" s="8" t="s">
        <v>993</v>
      </c>
    </row>
    <row r="1158" spans="1:5" ht="13.5" customHeight="1">
      <c r="A1158" s="7">
        <f t="shared" si="36"/>
        <v>1118</v>
      </c>
      <c r="B1158" s="3" t="s">
        <v>2916</v>
      </c>
      <c r="C1158" s="3" t="s">
        <v>2915</v>
      </c>
      <c r="D1158" s="36" t="s">
        <v>2917</v>
      </c>
      <c r="E1158" s="8" t="s">
        <v>993</v>
      </c>
    </row>
    <row r="1159" spans="1:5" ht="13.5" customHeight="1">
      <c r="A1159" s="7">
        <f t="shared" si="36"/>
        <v>1119</v>
      </c>
      <c r="B1159" s="3" t="s">
        <v>2919</v>
      </c>
      <c r="C1159" s="3" t="s">
        <v>2918</v>
      </c>
      <c r="D1159" s="36" t="s">
        <v>2920</v>
      </c>
      <c r="E1159" s="8" t="s">
        <v>993</v>
      </c>
    </row>
    <row r="1160" spans="1:5" ht="13.5" customHeight="1">
      <c r="A1160" s="7">
        <f t="shared" si="36"/>
        <v>1120</v>
      </c>
      <c r="B1160" s="3" t="s">
        <v>2922</v>
      </c>
      <c r="C1160" s="3" t="s">
        <v>2921</v>
      </c>
      <c r="D1160" s="36" t="s">
        <v>2923</v>
      </c>
      <c r="E1160" s="8" t="s">
        <v>993</v>
      </c>
    </row>
    <row r="1161" spans="1:5" ht="13.5" customHeight="1">
      <c r="A1161" s="7">
        <f t="shared" si="36"/>
        <v>1121</v>
      </c>
      <c r="B1161" s="3" t="s">
        <v>2925</v>
      </c>
      <c r="C1161" s="3" t="s">
        <v>2924</v>
      </c>
      <c r="D1161" s="36" t="s">
        <v>2926</v>
      </c>
      <c r="E1161" s="8" t="s">
        <v>993</v>
      </c>
    </row>
    <row r="1162" spans="1:5" ht="13.5" customHeight="1">
      <c r="A1162" s="7">
        <f t="shared" ref="A1162:A1164" si="37">ROW()-40</f>
        <v>1122</v>
      </c>
      <c r="B1162" s="3" t="s">
        <v>2928</v>
      </c>
      <c r="C1162" s="3" t="s">
        <v>2927</v>
      </c>
      <c r="D1162" s="36" t="s">
        <v>2929</v>
      </c>
      <c r="E1162" s="8" t="s">
        <v>993</v>
      </c>
    </row>
    <row r="1163" spans="1:5" ht="13.5" customHeight="1">
      <c r="A1163" s="7">
        <f t="shared" si="37"/>
        <v>1123</v>
      </c>
      <c r="B1163" s="3" t="s">
        <v>2931</v>
      </c>
      <c r="C1163" s="3" t="s">
        <v>2930</v>
      </c>
      <c r="D1163" s="36" t="s">
        <v>2932</v>
      </c>
      <c r="E1163" s="8" t="s">
        <v>993</v>
      </c>
    </row>
    <row r="1164" spans="1:5" ht="13.5" customHeight="1" thickBot="1">
      <c r="A1164" s="24">
        <f t="shared" si="37"/>
        <v>1124</v>
      </c>
      <c r="B1164" s="25" t="s">
        <v>2934</v>
      </c>
      <c r="C1164" s="25" t="s">
        <v>2933</v>
      </c>
      <c r="D1164" s="37" t="s">
        <v>2935</v>
      </c>
      <c r="E1164" s="26" t="s">
        <v>993</v>
      </c>
    </row>
    <row r="1165" spans="1:5" ht="13.5" customHeight="1">
      <c r="A1165" s="49" t="s">
        <v>7720</v>
      </c>
      <c r="B1165" s="50"/>
      <c r="C1165" s="50"/>
      <c r="D1165" s="50"/>
      <c r="E1165" s="51"/>
    </row>
    <row r="1166" spans="1:5" ht="13.5" customHeight="1">
      <c r="A1166" s="7">
        <f>ROW()-41</f>
        <v>1125</v>
      </c>
      <c r="B1166" s="13" t="s">
        <v>2937</v>
      </c>
      <c r="C1166" s="13" t="s">
        <v>2936</v>
      </c>
      <c r="D1166" s="41" t="s">
        <v>2938</v>
      </c>
      <c r="E1166" s="14" t="s">
        <v>993</v>
      </c>
    </row>
    <row r="1167" spans="1:5" ht="13.5" customHeight="1">
      <c r="A1167" s="7">
        <f t="shared" ref="A1167:A1230" si="38">ROW()-41</f>
        <v>1126</v>
      </c>
      <c r="B1167" s="3" t="s">
        <v>2940</v>
      </c>
      <c r="C1167" s="3" t="s">
        <v>2939</v>
      </c>
      <c r="D1167" s="36" t="s">
        <v>2941</v>
      </c>
      <c r="E1167" s="8" t="s">
        <v>993</v>
      </c>
    </row>
    <row r="1168" spans="1:5" ht="13.5" customHeight="1">
      <c r="A1168" s="7">
        <f t="shared" si="38"/>
        <v>1127</v>
      </c>
      <c r="B1168" s="3" t="s">
        <v>2943</v>
      </c>
      <c r="C1168" s="3" t="s">
        <v>2942</v>
      </c>
      <c r="D1168" s="36" t="s">
        <v>2944</v>
      </c>
      <c r="E1168" s="8" t="s">
        <v>993</v>
      </c>
    </row>
    <row r="1169" spans="1:5" ht="13.5" customHeight="1">
      <c r="A1169" s="7">
        <f t="shared" si="38"/>
        <v>1128</v>
      </c>
      <c r="B1169" s="3" t="s">
        <v>2946</v>
      </c>
      <c r="C1169" s="3" t="s">
        <v>2945</v>
      </c>
      <c r="D1169" s="36" t="s">
        <v>2944</v>
      </c>
      <c r="E1169" s="8" t="s">
        <v>993</v>
      </c>
    </row>
    <row r="1170" spans="1:5" ht="13.5" customHeight="1">
      <c r="A1170" s="7">
        <f t="shared" si="38"/>
        <v>1129</v>
      </c>
      <c r="B1170" s="3" t="s">
        <v>2948</v>
      </c>
      <c r="C1170" s="3" t="s">
        <v>2947</v>
      </c>
      <c r="D1170" s="36" t="s">
        <v>2949</v>
      </c>
      <c r="E1170" s="8" t="s">
        <v>993</v>
      </c>
    </row>
    <row r="1171" spans="1:5" ht="13.5" customHeight="1">
      <c r="A1171" s="7">
        <f t="shared" si="38"/>
        <v>1130</v>
      </c>
      <c r="B1171" s="3" t="s">
        <v>2951</v>
      </c>
      <c r="C1171" s="3" t="s">
        <v>2950</v>
      </c>
      <c r="D1171" s="36" t="s">
        <v>2952</v>
      </c>
      <c r="E1171" s="8" t="s">
        <v>993</v>
      </c>
    </row>
    <row r="1172" spans="1:5" ht="13.5" customHeight="1">
      <c r="A1172" s="7">
        <f t="shared" si="38"/>
        <v>1131</v>
      </c>
      <c r="B1172" s="3" t="s">
        <v>2954</v>
      </c>
      <c r="C1172" s="3" t="s">
        <v>2953</v>
      </c>
      <c r="D1172" s="36" t="s">
        <v>2955</v>
      </c>
      <c r="E1172" s="8" t="s">
        <v>993</v>
      </c>
    </row>
    <row r="1173" spans="1:5" ht="13.5" customHeight="1">
      <c r="A1173" s="7">
        <f t="shared" si="38"/>
        <v>1132</v>
      </c>
      <c r="B1173" s="3" t="s">
        <v>2957</v>
      </c>
      <c r="C1173" s="3" t="s">
        <v>2956</v>
      </c>
      <c r="D1173" s="36" t="s">
        <v>2958</v>
      </c>
      <c r="E1173" s="8" t="s">
        <v>993</v>
      </c>
    </row>
    <row r="1174" spans="1:5" ht="13.5" customHeight="1">
      <c r="A1174" s="7">
        <f t="shared" si="38"/>
        <v>1133</v>
      </c>
      <c r="B1174" s="3" t="s">
        <v>2960</v>
      </c>
      <c r="C1174" s="3" t="s">
        <v>2959</v>
      </c>
      <c r="D1174" s="36" t="s">
        <v>2961</v>
      </c>
      <c r="E1174" s="8" t="s">
        <v>993</v>
      </c>
    </row>
    <row r="1175" spans="1:5" ht="13.5" customHeight="1">
      <c r="A1175" s="7">
        <f t="shared" si="38"/>
        <v>1134</v>
      </c>
      <c r="B1175" s="3" t="s">
        <v>2960</v>
      </c>
      <c r="C1175" s="3" t="s">
        <v>2962</v>
      </c>
      <c r="D1175" s="36" t="s">
        <v>2963</v>
      </c>
      <c r="E1175" s="8" t="s">
        <v>993</v>
      </c>
    </row>
    <row r="1176" spans="1:5" ht="13.5" customHeight="1">
      <c r="A1176" s="7">
        <f t="shared" si="38"/>
        <v>1135</v>
      </c>
      <c r="B1176" s="3" t="s">
        <v>2960</v>
      </c>
      <c r="C1176" s="3" t="s">
        <v>2964</v>
      </c>
      <c r="D1176" s="36" t="s">
        <v>2965</v>
      </c>
      <c r="E1176" s="8" t="s">
        <v>993</v>
      </c>
    </row>
    <row r="1177" spans="1:5" ht="13.5" customHeight="1">
      <c r="A1177" s="7">
        <f t="shared" si="38"/>
        <v>1136</v>
      </c>
      <c r="B1177" s="3" t="s">
        <v>2967</v>
      </c>
      <c r="C1177" s="3" t="s">
        <v>2966</v>
      </c>
      <c r="D1177" s="36" t="s">
        <v>2968</v>
      </c>
      <c r="E1177" s="8" t="s">
        <v>993</v>
      </c>
    </row>
    <row r="1178" spans="1:5" ht="13.5" customHeight="1">
      <c r="A1178" s="7">
        <f t="shared" si="38"/>
        <v>1137</v>
      </c>
      <c r="B1178" s="3" t="s">
        <v>2970</v>
      </c>
      <c r="C1178" s="3" t="s">
        <v>2969</v>
      </c>
      <c r="D1178" s="36" t="s">
        <v>2971</v>
      </c>
      <c r="E1178" s="8" t="s">
        <v>993</v>
      </c>
    </row>
    <row r="1179" spans="1:5" ht="13.5" customHeight="1">
      <c r="A1179" s="7">
        <f t="shared" si="38"/>
        <v>1138</v>
      </c>
      <c r="B1179" s="3" t="s">
        <v>2973</v>
      </c>
      <c r="C1179" s="3" t="s">
        <v>2972</v>
      </c>
      <c r="D1179" s="36" t="s">
        <v>2974</v>
      </c>
      <c r="E1179" s="8" t="s">
        <v>993</v>
      </c>
    </row>
    <row r="1180" spans="1:5" ht="13.5" customHeight="1">
      <c r="A1180" s="7">
        <f t="shared" si="38"/>
        <v>1139</v>
      </c>
      <c r="B1180" s="3" t="s">
        <v>2976</v>
      </c>
      <c r="C1180" s="3" t="s">
        <v>2975</v>
      </c>
      <c r="D1180" s="36" t="s">
        <v>2977</v>
      </c>
      <c r="E1180" s="8" t="s">
        <v>993</v>
      </c>
    </row>
    <row r="1181" spans="1:5" ht="13.5" customHeight="1">
      <c r="A1181" s="7">
        <f t="shared" si="38"/>
        <v>1140</v>
      </c>
      <c r="B1181" s="3" t="s">
        <v>2979</v>
      </c>
      <c r="C1181" s="3" t="s">
        <v>2978</v>
      </c>
      <c r="D1181" s="36" t="s">
        <v>2980</v>
      </c>
      <c r="E1181" s="8" t="s">
        <v>993</v>
      </c>
    </row>
    <row r="1182" spans="1:5" ht="13.5" customHeight="1">
      <c r="A1182" s="7">
        <f t="shared" si="38"/>
        <v>1141</v>
      </c>
      <c r="B1182" s="3" t="s">
        <v>2982</v>
      </c>
      <c r="C1182" s="3" t="s">
        <v>2981</v>
      </c>
      <c r="D1182" s="36" t="s">
        <v>2983</v>
      </c>
      <c r="E1182" s="8" t="s">
        <v>993</v>
      </c>
    </row>
    <row r="1183" spans="1:5" ht="13.5" customHeight="1">
      <c r="A1183" s="7">
        <f t="shared" si="38"/>
        <v>1142</v>
      </c>
      <c r="B1183" s="3" t="s">
        <v>2985</v>
      </c>
      <c r="C1183" s="3" t="s">
        <v>2984</v>
      </c>
      <c r="D1183" s="36" t="s">
        <v>2986</v>
      </c>
      <c r="E1183" s="8" t="s">
        <v>993</v>
      </c>
    </row>
    <row r="1184" spans="1:5" ht="13.5" customHeight="1">
      <c r="A1184" s="7">
        <f t="shared" si="38"/>
        <v>1143</v>
      </c>
      <c r="B1184" s="3" t="s">
        <v>2988</v>
      </c>
      <c r="C1184" s="3" t="s">
        <v>2987</v>
      </c>
      <c r="D1184" s="36" t="s">
        <v>2989</v>
      </c>
      <c r="E1184" s="8" t="s">
        <v>993</v>
      </c>
    </row>
    <row r="1185" spans="1:5" ht="13.5" customHeight="1">
      <c r="A1185" s="7">
        <f t="shared" si="38"/>
        <v>1144</v>
      </c>
      <c r="B1185" s="3" t="s">
        <v>2991</v>
      </c>
      <c r="C1185" s="3" t="s">
        <v>2990</v>
      </c>
      <c r="D1185" s="36" t="s">
        <v>2992</v>
      </c>
      <c r="E1185" s="8" t="s">
        <v>993</v>
      </c>
    </row>
    <row r="1186" spans="1:5" ht="13.5" customHeight="1">
      <c r="A1186" s="7">
        <f t="shared" si="38"/>
        <v>1145</v>
      </c>
      <c r="B1186" s="3" t="s">
        <v>2994</v>
      </c>
      <c r="C1186" s="3" t="s">
        <v>2993</v>
      </c>
      <c r="D1186" s="36" t="s">
        <v>2995</v>
      </c>
      <c r="E1186" s="8" t="s">
        <v>993</v>
      </c>
    </row>
    <row r="1187" spans="1:5" ht="13.5" customHeight="1">
      <c r="A1187" s="7">
        <f t="shared" si="38"/>
        <v>1146</v>
      </c>
      <c r="B1187" s="3" t="s">
        <v>2997</v>
      </c>
      <c r="C1187" s="3" t="s">
        <v>2996</v>
      </c>
      <c r="D1187" s="36" t="s">
        <v>2998</v>
      </c>
      <c r="E1187" s="8" t="s">
        <v>993</v>
      </c>
    </row>
    <row r="1188" spans="1:5" ht="13.5" customHeight="1">
      <c r="A1188" s="7">
        <f t="shared" si="38"/>
        <v>1147</v>
      </c>
      <c r="B1188" s="3" t="s">
        <v>3000</v>
      </c>
      <c r="C1188" s="3" t="s">
        <v>2999</v>
      </c>
      <c r="D1188" s="36" t="s">
        <v>3001</v>
      </c>
      <c r="E1188" s="8" t="s">
        <v>993</v>
      </c>
    </row>
    <row r="1189" spans="1:5" ht="13.5" customHeight="1">
      <c r="A1189" s="7">
        <f t="shared" si="38"/>
        <v>1148</v>
      </c>
      <c r="B1189" s="3" t="s">
        <v>3000</v>
      </c>
      <c r="C1189" s="3" t="s">
        <v>3002</v>
      </c>
      <c r="D1189" s="36" t="s">
        <v>3003</v>
      </c>
      <c r="E1189" s="8" t="s">
        <v>993</v>
      </c>
    </row>
    <row r="1190" spans="1:5" ht="13.5" customHeight="1">
      <c r="A1190" s="7">
        <f t="shared" si="38"/>
        <v>1149</v>
      </c>
      <c r="B1190" s="3" t="s">
        <v>3005</v>
      </c>
      <c r="C1190" s="3" t="s">
        <v>3004</v>
      </c>
      <c r="D1190" s="36" t="s">
        <v>3006</v>
      </c>
      <c r="E1190" s="8" t="s">
        <v>993</v>
      </c>
    </row>
    <row r="1191" spans="1:5" ht="13.5" customHeight="1">
      <c r="A1191" s="7">
        <f t="shared" si="38"/>
        <v>1150</v>
      </c>
      <c r="B1191" s="3" t="s">
        <v>3008</v>
      </c>
      <c r="C1191" s="3" t="s">
        <v>3007</v>
      </c>
      <c r="D1191" s="36" t="s">
        <v>3009</v>
      </c>
      <c r="E1191" s="8" t="s">
        <v>993</v>
      </c>
    </row>
    <row r="1192" spans="1:5" ht="13.5" customHeight="1">
      <c r="A1192" s="7">
        <f t="shared" si="38"/>
        <v>1151</v>
      </c>
      <c r="B1192" s="3" t="s">
        <v>3011</v>
      </c>
      <c r="C1192" s="3" t="s">
        <v>3010</v>
      </c>
      <c r="D1192" s="36" t="s">
        <v>3012</v>
      </c>
      <c r="E1192" s="8" t="s">
        <v>993</v>
      </c>
    </row>
    <row r="1193" spans="1:5" ht="13.5" customHeight="1">
      <c r="A1193" s="7">
        <f t="shared" si="38"/>
        <v>1152</v>
      </c>
      <c r="B1193" s="3" t="s">
        <v>3014</v>
      </c>
      <c r="C1193" s="3" t="s">
        <v>3013</v>
      </c>
      <c r="D1193" s="36" t="s">
        <v>3015</v>
      </c>
      <c r="E1193" s="8" t="s">
        <v>993</v>
      </c>
    </row>
    <row r="1194" spans="1:5" ht="13.5" customHeight="1">
      <c r="A1194" s="7">
        <f t="shared" si="38"/>
        <v>1153</v>
      </c>
      <c r="B1194" s="3" t="s">
        <v>3017</v>
      </c>
      <c r="C1194" s="3" t="s">
        <v>3016</v>
      </c>
      <c r="D1194" s="36" t="s">
        <v>3018</v>
      </c>
      <c r="E1194" s="8" t="s">
        <v>993</v>
      </c>
    </row>
    <row r="1195" spans="1:5" ht="13.5" customHeight="1">
      <c r="A1195" s="7">
        <f t="shared" si="38"/>
        <v>1154</v>
      </c>
      <c r="B1195" s="4" t="s">
        <v>661</v>
      </c>
      <c r="C1195" s="4">
        <v>10214534</v>
      </c>
      <c r="D1195" s="38" t="s">
        <v>662</v>
      </c>
      <c r="E1195" s="11" t="s">
        <v>3</v>
      </c>
    </row>
    <row r="1196" spans="1:5" ht="13.5" customHeight="1">
      <c r="A1196" s="7">
        <f t="shared" si="38"/>
        <v>1155</v>
      </c>
      <c r="B1196" s="4" t="s">
        <v>661</v>
      </c>
      <c r="C1196" s="4">
        <v>10214538</v>
      </c>
      <c r="D1196" s="38" t="s">
        <v>663</v>
      </c>
      <c r="E1196" s="11" t="s">
        <v>3</v>
      </c>
    </row>
    <row r="1197" spans="1:5" ht="13.5" customHeight="1">
      <c r="A1197" s="7">
        <f t="shared" si="38"/>
        <v>1156</v>
      </c>
      <c r="B1197" s="4" t="s">
        <v>664</v>
      </c>
      <c r="C1197" s="4">
        <v>10214539</v>
      </c>
      <c r="D1197" s="38" t="s">
        <v>665</v>
      </c>
      <c r="E1197" s="11" t="s">
        <v>3</v>
      </c>
    </row>
    <row r="1198" spans="1:5" ht="13.5" customHeight="1">
      <c r="A1198" s="7">
        <f t="shared" si="38"/>
        <v>1157</v>
      </c>
      <c r="B1198" s="4" t="s">
        <v>664</v>
      </c>
      <c r="C1198" s="4">
        <v>10214535</v>
      </c>
      <c r="D1198" s="38" t="s">
        <v>666</v>
      </c>
      <c r="E1198" s="11" t="s">
        <v>3</v>
      </c>
    </row>
    <row r="1199" spans="1:5" ht="13.5" customHeight="1">
      <c r="A1199" s="7">
        <f t="shared" si="38"/>
        <v>1158</v>
      </c>
      <c r="B1199" s="4" t="s">
        <v>667</v>
      </c>
      <c r="C1199" s="4">
        <v>10214540</v>
      </c>
      <c r="D1199" s="38" t="s">
        <v>668</v>
      </c>
      <c r="E1199" s="11" t="s">
        <v>3</v>
      </c>
    </row>
    <row r="1200" spans="1:5" ht="13.5" customHeight="1">
      <c r="A1200" s="7">
        <f t="shared" si="38"/>
        <v>1159</v>
      </c>
      <c r="B1200" s="4" t="s">
        <v>669</v>
      </c>
      <c r="C1200" s="4">
        <v>10303165</v>
      </c>
      <c r="D1200" s="38" t="s">
        <v>670</v>
      </c>
      <c r="E1200" s="11" t="s">
        <v>3</v>
      </c>
    </row>
    <row r="1201" spans="1:5" ht="13.5" customHeight="1">
      <c r="A1201" s="7">
        <f t="shared" si="38"/>
        <v>1160</v>
      </c>
      <c r="B1201" s="4" t="s">
        <v>671</v>
      </c>
      <c r="C1201" s="4">
        <v>10303164</v>
      </c>
      <c r="D1201" s="38" t="s">
        <v>670</v>
      </c>
      <c r="E1201" s="11" t="s">
        <v>3</v>
      </c>
    </row>
    <row r="1202" spans="1:5" ht="13.5" customHeight="1">
      <c r="A1202" s="7">
        <f t="shared" si="38"/>
        <v>1161</v>
      </c>
      <c r="B1202" s="4" t="s">
        <v>672</v>
      </c>
      <c r="C1202" s="4">
        <v>10103481</v>
      </c>
      <c r="D1202" s="38" t="s">
        <v>673</v>
      </c>
      <c r="E1202" s="11" t="s">
        <v>3</v>
      </c>
    </row>
    <row r="1203" spans="1:5" ht="13.5" customHeight="1">
      <c r="A1203" s="7">
        <f t="shared" si="38"/>
        <v>1162</v>
      </c>
      <c r="B1203" s="4" t="s">
        <v>674</v>
      </c>
      <c r="C1203" s="4">
        <v>10103490</v>
      </c>
      <c r="D1203" s="38" t="s">
        <v>673</v>
      </c>
      <c r="E1203" s="11" t="s">
        <v>3</v>
      </c>
    </row>
    <row r="1204" spans="1:5" ht="13.5" customHeight="1">
      <c r="A1204" s="7">
        <f t="shared" si="38"/>
        <v>1163</v>
      </c>
      <c r="B1204" s="4" t="s">
        <v>675</v>
      </c>
      <c r="C1204" s="4">
        <v>10103491</v>
      </c>
      <c r="D1204" s="38" t="s">
        <v>673</v>
      </c>
      <c r="E1204" s="11" t="s">
        <v>3</v>
      </c>
    </row>
    <row r="1205" spans="1:5" ht="13.5" customHeight="1">
      <c r="A1205" s="7">
        <f t="shared" si="38"/>
        <v>1164</v>
      </c>
      <c r="B1205" s="4" t="s">
        <v>676</v>
      </c>
      <c r="C1205" s="4">
        <v>10103492</v>
      </c>
      <c r="D1205" s="38" t="s">
        <v>673</v>
      </c>
      <c r="E1205" s="11" t="s">
        <v>3</v>
      </c>
    </row>
    <row r="1206" spans="1:5" ht="13.5" customHeight="1">
      <c r="A1206" s="7">
        <f t="shared" si="38"/>
        <v>1165</v>
      </c>
      <c r="B1206" s="4" t="s">
        <v>677</v>
      </c>
      <c r="C1206" s="4">
        <v>10103493</v>
      </c>
      <c r="D1206" s="38" t="s">
        <v>673</v>
      </c>
      <c r="E1206" s="11" t="s">
        <v>3</v>
      </c>
    </row>
    <row r="1207" spans="1:5" ht="13.5" customHeight="1">
      <c r="A1207" s="7">
        <f t="shared" si="38"/>
        <v>1166</v>
      </c>
      <c r="B1207" s="4" t="s">
        <v>678</v>
      </c>
      <c r="C1207" s="4">
        <v>10103494</v>
      </c>
      <c r="D1207" s="38" t="s">
        <v>673</v>
      </c>
      <c r="E1207" s="11" t="s">
        <v>3</v>
      </c>
    </row>
    <row r="1208" spans="1:5" ht="13.5" customHeight="1">
      <c r="A1208" s="7">
        <f t="shared" si="38"/>
        <v>1167</v>
      </c>
      <c r="B1208" s="4" t="s">
        <v>679</v>
      </c>
      <c r="C1208" s="4">
        <v>10103495</v>
      </c>
      <c r="D1208" s="38" t="s">
        <v>673</v>
      </c>
      <c r="E1208" s="11" t="s">
        <v>3</v>
      </c>
    </row>
    <row r="1209" spans="1:5" ht="13.5" customHeight="1">
      <c r="A1209" s="7">
        <f t="shared" si="38"/>
        <v>1168</v>
      </c>
      <c r="B1209" s="4" t="s">
        <v>680</v>
      </c>
      <c r="C1209" s="4">
        <v>10103496</v>
      </c>
      <c r="D1209" s="38" t="s">
        <v>673</v>
      </c>
      <c r="E1209" s="11" t="s">
        <v>3</v>
      </c>
    </row>
    <row r="1210" spans="1:5" ht="13.5" customHeight="1">
      <c r="A1210" s="7">
        <f t="shared" si="38"/>
        <v>1169</v>
      </c>
      <c r="B1210" s="4" t="s">
        <v>681</v>
      </c>
      <c r="C1210" s="4">
        <v>10103482</v>
      </c>
      <c r="D1210" s="38" t="s">
        <v>673</v>
      </c>
      <c r="E1210" s="11" t="s">
        <v>3</v>
      </c>
    </row>
    <row r="1211" spans="1:5" ht="13.5" customHeight="1">
      <c r="A1211" s="7">
        <f t="shared" si="38"/>
        <v>1170</v>
      </c>
      <c r="B1211" s="4" t="s">
        <v>682</v>
      </c>
      <c r="C1211" s="4">
        <v>10103483</v>
      </c>
      <c r="D1211" s="38" t="s">
        <v>673</v>
      </c>
      <c r="E1211" s="11" t="s">
        <v>3</v>
      </c>
    </row>
    <row r="1212" spans="1:5" ht="13.5" customHeight="1">
      <c r="A1212" s="7">
        <f t="shared" si="38"/>
        <v>1171</v>
      </c>
      <c r="B1212" s="4" t="s">
        <v>683</v>
      </c>
      <c r="C1212" s="4">
        <v>10103484</v>
      </c>
      <c r="D1212" s="38" t="s">
        <v>673</v>
      </c>
      <c r="E1212" s="11" t="s">
        <v>3</v>
      </c>
    </row>
    <row r="1213" spans="1:5" ht="13.5" customHeight="1">
      <c r="A1213" s="7">
        <f t="shared" si="38"/>
        <v>1172</v>
      </c>
      <c r="B1213" s="4" t="s">
        <v>684</v>
      </c>
      <c r="C1213" s="4">
        <v>10103485</v>
      </c>
      <c r="D1213" s="38" t="s">
        <v>673</v>
      </c>
      <c r="E1213" s="11" t="s">
        <v>3</v>
      </c>
    </row>
    <row r="1214" spans="1:5" ht="13.5" customHeight="1">
      <c r="A1214" s="7">
        <f t="shared" si="38"/>
        <v>1173</v>
      </c>
      <c r="B1214" s="4" t="s">
        <v>685</v>
      </c>
      <c r="C1214" s="4">
        <v>10103486</v>
      </c>
      <c r="D1214" s="38" t="s">
        <v>673</v>
      </c>
      <c r="E1214" s="11" t="s">
        <v>3</v>
      </c>
    </row>
    <row r="1215" spans="1:5" ht="13.5" customHeight="1">
      <c r="A1215" s="7">
        <f t="shared" si="38"/>
        <v>1174</v>
      </c>
      <c r="B1215" s="4" t="s">
        <v>686</v>
      </c>
      <c r="C1215" s="4">
        <v>10103487</v>
      </c>
      <c r="D1215" s="38" t="s">
        <v>673</v>
      </c>
      <c r="E1215" s="11" t="s">
        <v>3</v>
      </c>
    </row>
    <row r="1216" spans="1:5" ht="13.5" customHeight="1">
      <c r="A1216" s="7">
        <f t="shared" si="38"/>
        <v>1175</v>
      </c>
      <c r="B1216" s="4" t="s">
        <v>687</v>
      </c>
      <c r="C1216" s="4">
        <v>10103488</v>
      </c>
      <c r="D1216" s="38" t="s">
        <v>673</v>
      </c>
      <c r="E1216" s="11" t="s">
        <v>3</v>
      </c>
    </row>
    <row r="1217" spans="1:5" ht="13.5" customHeight="1">
      <c r="A1217" s="7">
        <f t="shared" si="38"/>
        <v>1176</v>
      </c>
      <c r="B1217" s="4" t="s">
        <v>688</v>
      </c>
      <c r="C1217" s="4">
        <v>10103489</v>
      </c>
      <c r="D1217" s="38" t="s">
        <v>673</v>
      </c>
      <c r="E1217" s="11" t="s">
        <v>3</v>
      </c>
    </row>
    <row r="1218" spans="1:5" ht="13.5" customHeight="1">
      <c r="A1218" s="7">
        <f t="shared" si="38"/>
        <v>1177</v>
      </c>
      <c r="B1218" s="4" t="s">
        <v>689</v>
      </c>
      <c r="C1218" s="4">
        <v>19510683</v>
      </c>
      <c r="D1218" s="38" t="s">
        <v>690</v>
      </c>
      <c r="E1218" s="11" t="s">
        <v>3</v>
      </c>
    </row>
    <row r="1219" spans="1:5" ht="13.5" customHeight="1">
      <c r="A1219" s="7">
        <f t="shared" si="38"/>
        <v>1178</v>
      </c>
      <c r="B1219" s="4" t="s">
        <v>691</v>
      </c>
      <c r="C1219" s="4">
        <v>19510684</v>
      </c>
      <c r="D1219" s="38" t="s">
        <v>692</v>
      </c>
      <c r="E1219" s="11" t="s">
        <v>3</v>
      </c>
    </row>
    <row r="1220" spans="1:5" ht="13.5" customHeight="1">
      <c r="A1220" s="7">
        <f t="shared" si="38"/>
        <v>1179</v>
      </c>
      <c r="B1220" s="4" t="s">
        <v>693</v>
      </c>
      <c r="C1220" s="4">
        <v>19510685</v>
      </c>
      <c r="D1220" s="38" t="s">
        <v>694</v>
      </c>
      <c r="E1220" s="11" t="s">
        <v>3</v>
      </c>
    </row>
    <row r="1221" spans="1:5" ht="13.5" customHeight="1">
      <c r="A1221" s="7">
        <f t="shared" si="38"/>
        <v>1180</v>
      </c>
      <c r="B1221" s="4" t="s">
        <v>695</v>
      </c>
      <c r="C1221" s="4">
        <v>19510686</v>
      </c>
      <c r="D1221" s="38" t="s">
        <v>696</v>
      </c>
      <c r="E1221" s="11" t="s">
        <v>3</v>
      </c>
    </row>
    <row r="1222" spans="1:5" ht="13.5" customHeight="1">
      <c r="A1222" s="7">
        <f t="shared" si="38"/>
        <v>1181</v>
      </c>
      <c r="B1222" s="4" t="s">
        <v>697</v>
      </c>
      <c r="C1222" s="4">
        <v>19510687</v>
      </c>
      <c r="D1222" s="38" t="s">
        <v>698</v>
      </c>
      <c r="E1222" s="11" t="s">
        <v>3</v>
      </c>
    </row>
    <row r="1223" spans="1:5" ht="13.5" customHeight="1">
      <c r="A1223" s="7">
        <f t="shared" si="38"/>
        <v>1182</v>
      </c>
      <c r="B1223" s="4" t="s">
        <v>699</v>
      </c>
      <c r="C1223" s="4">
        <v>19510688</v>
      </c>
      <c r="D1223" s="38" t="s">
        <v>700</v>
      </c>
      <c r="E1223" s="11" t="s">
        <v>3</v>
      </c>
    </row>
    <row r="1224" spans="1:5" ht="13.5" customHeight="1">
      <c r="A1224" s="7">
        <f t="shared" si="38"/>
        <v>1183</v>
      </c>
      <c r="B1224" s="3" t="s">
        <v>3020</v>
      </c>
      <c r="C1224" s="3" t="s">
        <v>3019</v>
      </c>
      <c r="D1224" s="36" t="s">
        <v>3021</v>
      </c>
      <c r="E1224" s="8" t="s">
        <v>993</v>
      </c>
    </row>
    <row r="1225" spans="1:5" ht="13.5" customHeight="1">
      <c r="A1225" s="7">
        <f t="shared" si="38"/>
        <v>1184</v>
      </c>
      <c r="B1225" s="4" t="s">
        <v>701</v>
      </c>
      <c r="C1225" s="4">
        <v>10102274</v>
      </c>
      <c r="D1225" s="38" t="s">
        <v>700</v>
      </c>
      <c r="E1225" s="11" t="s">
        <v>3</v>
      </c>
    </row>
    <row r="1226" spans="1:5" ht="13.5" customHeight="1">
      <c r="A1226" s="7">
        <f t="shared" si="38"/>
        <v>1185</v>
      </c>
      <c r="B1226" s="4" t="s">
        <v>701</v>
      </c>
      <c r="C1226" s="4">
        <v>10102269</v>
      </c>
      <c r="D1226" s="38" t="s">
        <v>690</v>
      </c>
      <c r="E1226" s="11" t="s">
        <v>3</v>
      </c>
    </row>
    <row r="1227" spans="1:5" ht="13.5" customHeight="1">
      <c r="A1227" s="7">
        <f t="shared" si="38"/>
        <v>1186</v>
      </c>
      <c r="B1227" s="4" t="s">
        <v>701</v>
      </c>
      <c r="C1227" s="4">
        <v>10102271</v>
      </c>
      <c r="D1227" s="38" t="s">
        <v>694</v>
      </c>
      <c r="E1227" s="11" t="s">
        <v>3</v>
      </c>
    </row>
    <row r="1228" spans="1:5" ht="13.5" customHeight="1">
      <c r="A1228" s="7">
        <f t="shared" si="38"/>
        <v>1187</v>
      </c>
      <c r="B1228" s="4" t="s">
        <v>701</v>
      </c>
      <c r="C1228" s="4">
        <v>10102272</v>
      </c>
      <c r="D1228" s="38" t="s">
        <v>696</v>
      </c>
      <c r="E1228" s="11" t="s">
        <v>3</v>
      </c>
    </row>
    <row r="1229" spans="1:5" ht="13.5" customHeight="1">
      <c r="A1229" s="7">
        <f t="shared" si="38"/>
        <v>1188</v>
      </c>
      <c r="B1229" s="4" t="s">
        <v>701</v>
      </c>
      <c r="C1229" s="4">
        <v>10102270</v>
      </c>
      <c r="D1229" s="38" t="s">
        <v>692</v>
      </c>
      <c r="E1229" s="11" t="s">
        <v>3</v>
      </c>
    </row>
    <row r="1230" spans="1:5" ht="13.5" customHeight="1">
      <c r="A1230" s="7">
        <f t="shared" si="38"/>
        <v>1189</v>
      </c>
      <c r="B1230" s="4" t="s">
        <v>702</v>
      </c>
      <c r="C1230" s="4">
        <v>19504530</v>
      </c>
      <c r="D1230" s="38" t="s">
        <v>703</v>
      </c>
      <c r="E1230" s="11" t="s">
        <v>3</v>
      </c>
    </row>
    <row r="1231" spans="1:5" ht="13.5" customHeight="1">
      <c r="A1231" s="7">
        <f t="shared" ref="A1231:A1247" si="39">ROW()-41</f>
        <v>1190</v>
      </c>
      <c r="B1231" s="4" t="s">
        <v>704</v>
      </c>
      <c r="C1231" s="4">
        <v>19604734</v>
      </c>
      <c r="D1231" s="38" t="s">
        <v>705</v>
      </c>
      <c r="E1231" s="11" t="s">
        <v>3</v>
      </c>
    </row>
    <row r="1232" spans="1:5" ht="13.5" customHeight="1">
      <c r="A1232" s="7">
        <f t="shared" si="39"/>
        <v>1191</v>
      </c>
      <c r="B1232" s="4" t="s">
        <v>706</v>
      </c>
      <c r="C1232" s="4">
        <v>19604735</v>
      </c>
      <c r="D1232" s="38" t="s">
        <v>707</v>
      </c>
      <c r="E1232" s="11" t="s">
        <v>3</v>
      </c>
    </row>
    <row r="1233" spans="1:5" ht="13.5" customHeight="1">
      <c r="A1233" s="7">
        <f t="shared" si="39"/>
        <v>1192</v>
      </c>
      <c r="B1233" s="3" t="s">
        <v>3023</v>
      </c>
      <c r="C1233" s="3" t="s">
        <v>3022</v>
      </c>
      <c r="D1233" s="36" t="s">
        <v>3024</v>
      </c>
      <c r="E1233" s="8" t="s">
        <v>993</v>
      </c>
    </row>
    <row r="1234" spans="1:5" ht="13.5" customHeight="1">
      <c r="A1234" s="7">
        <f t="shared" si="39"/>
        <v>1193</v>
      </c>
      <c r="B1234" s="3" t="s">
        <v>3023</v>
      </c>
      <c r="C1234" s="3" t="s">
        <v>3025</v>
      </c>
      <c r="D1234" s="36" t="s">
        <v>3026</v>
      </c>
      <c r="E1234" s="8" t="s">
        <v>993</v>
      </c>
    </row>
    <row r="1235" spans="1:5" ht="13.5" customHeight="1">
      <c r="A1235" s="7">
        <f t="shared" si="39"/>
        <v>1194</v>
      </c>
      <c r="B1235" s="3" t="s">
        <v>3028</v>
      </c>
      <c r="C1235" s="3" t="s">
        <v>3027</v>
      </c>
      <c r="D1235" s="36" t="s">
        <v>3029</v>
      </c>
      <c r="E1235" s="8" t="s">
        <v>993</v>
      </c>
    </row>
    <row r="1236" spans="1:5" ht="13.5" customHeight="1">
      <c r="A1236" s="7">
        <f t="shared" si="39"/>
        <v>1195</v>
      </c>
      <c r="B1236" s="3" t="s">
        <v>3028</v>
      </c>
      <c r="C1236" s="3" t="s">
        <v>3030</v>
      </c>
      <c r="D1236" s="36" t="s">
        <v>3031</v>
      </c>
      <c r="E1236" s="8" t="s">
        <v>993</v>
      </c>
    </row>
    <row r="1237" spans="1:5" ht="13.5" customHeight="1">
      <c r="A1237" s="7">
        <f t="shared" si="39"/>
        <v>1196</v>
      </c>
      <c r="B1237" s="3" t="s">
        <v>3033</v>
      </c>
      <c r="C1237" s="3" t="s">
        <v>3032</v>
      </c>
      <c r="D1237" s="36" t="s">
        <v>3034</v>
      </c>
      <c r="E1237" s="8" t="s">
        <v>993</v>
      </c>
    </row>
    <row r="1238" spans="1:5" ht="13.5" customHeight="1">
      <c r="A1238" s="7">
        <f t="shared" si="39"/>
        <v>1197</v>
      </c>
      <c r="B1238" s="3" t="s">
        <v>3033</v>
      </c>
      <c r="C1238" s="3" t="s">
        <v>3035</v>
      </c>
      <c r="D1238" s="36" t="s">
        <v>3036</v>
      </c>
      <c r="E1238" s="8" t="s">
        <v>993</v>
      </c>
    </row>
    <row r="1239" spans="1:5" ht="13.5" customHeight="1">
      <c r="A1239" s="7">
        <f t="shared" si="39"/>
        <v>1198</v>
      </c>
      <c r="B1239" s="3" t="s">
        <v>3038</v>
      </c>
      <c r="C1239" s="3" t="s">
        <v>3037</v>
      </c>
      <c r="D1239" s="36" t="s">
        <v>3039</v>
      </c>
      <c r="E1239" s="8" t="s">
        <v>993</v>
      </c>
    </row>
    <row r="1240" spans="1:5" ht="13.5" customHeight="1">
      <c r="A1240" s="7">
        <f t="shared" si="39"/>
        <v>1199</v>
      </c>
      <c r="B1240" s="3" t="s">
        <v>3038</v>
      </c>
      <c r="C1240" s="3" t="s">
        <v>3040</v>
      </c>
      <c r="D1240" s="36" t="s">
        <v>3041</v>
      </c>
      <c r="E1240" s="8" t="s">
        <v>993</v>
      </c>
    </row>
    <row r="1241" spans="1:5" ht="13.5" customHeight="1">
      <c r="A1241" s="7">
        <f t="shared" si="39"/>
        <v>1200</v>
      </c>
      <c r="B1241" s="3" t="s">
        <v>3043</v>
      </c>
      <c r="C1241" s="3" t="s">
        <v>3042</v>
      </c>
      <c r="D1241" s="36" t="s">
        <v>3044</v>
      </c>
      <c r="E1241" s="8" t="s">
        <v>993</v>
      </c>
    </row>
    <row r="1242" spans="1:5" ht="13.5" customHeight="1">
      <c r="A1242" s="7">
        <f t="shared" si="39"/>
        <v>1201</v>
      </c>
      <c r="B1242" s="3" t="s">
        <v>3043</v>
      </c>
      <c r="C1242" s="3" t="s">
        <v>3045</v>
      </c>
      <c r="D1242" s="36" t="s">
        <v>3046</v>
      </c>
      <c r="E1242" s="8" t="s">
        <v>993</v>
      </c>
    </row>
    <row r="1243" spans="1:5" ht="13.5" customHeight="1">
      <c r="A1243" s="7">
        <f t="shared" si="39"/>
        <v>1202</v>
      </c>
      <c r="B1243" s="3" t="s">
        <v>3048</v>
      </c>
      <c r="C1243" s="3" t="s">
        <v>3047</v>
      </c>
      <c r="D1243" s="36" t="s">
        <v>3049</v>
      </c>
      <c r="E1243" s="8" t="s">
        <v>993</v>
      </c>
    </row>
    <row r="1244" spans="1:5" ht="13.5" customHeight="1">
      <c r="A1244" s="7">
        <f t="shared" si="39"/>
        <v>1203</v>
      </c>
      <c r="B1244" s="4" t="s">
        <v>708</v>
      </c>
      <c r="C1244" s="4">
        <v>19510659</v>
      </c>
      <c r="D1244" s="38" t="s">
        <v>709</v>
      </c>
      <c r="E1244" s="11" t="s">
        <v>3</v>
      </c>
    </row>
    <row r="1245" spans="1:5" ht="13.5" customHeight="1">
      <c r="A1245" s="7">
        <f t="shared" si="39"/>
        <v>1204</v>
      </c>
      <c r="B1245" s="4" t="s">
        <v>710</v>
      </c>
      <c r="C1245" s="4">
        <v>19510681</v>
      </c>
      <c r="D1245" s="38" t="s">
        <v>711</v>
      </c>
      <c r="E1245" s="11" t="s">
        <v>3</v>
      </c>
    </row>
    <row r="1246" spans="1:5" ht="13.5" customHeight="1">
      <c r="A1246" s="7">
        <f t="shared" si="39"/>
        <v>1205</v>
      </c>
      <c r="B1246" s="4" t="s">
        <v>712</v>
      </c>
      <c r="C1246" s="4">
        <v>19510682</v>
      </c>
      <c r="D1246" s="38" t="s">
        <v>713</v>
      </c>
      <c r="E1246" s="11" t="s">
        <v>3</v>
      </c>
    </row>
    <row r="1247" spans="1:5" ht="13.5" customHeight="1" thickBot="1">
      <c r="A1247" s="24">
        <f t="shared" si="39"/>
        <v>1206</v>
      </c>
      <c r="B1247" s="27" t="s">
        <v>714</v>
      </c>
      <c r="C1247" s="27">
        <v>10206947</v>
      </c>
      <c r="D1247" s="40" t="s">
        <v>715</v>
      </c>
      <c r="E1247" s="28" t="s">
        <v>3</v>
      </c>
    </row>
    <row r="1248" spans="1:5" ht="13.5" customHeight="1">
      <c r="A1248" s="49" t="s">
        <v>7721</v>
      </c>
      <c r="B1248" s="50"/>
      <c r="C1248" s="50"/>
      <c r="D1248" s="50"/>
      <c r="E1248" s="51"/>
    </row>
    <row r="1249" spans="1:5" ht="13.5" customHeight="1">
      <c r="A1249" s="7">
        <f>ROW()-42</f>
        <v>1207</v>
      </c>
      <c r="B1249" s="13" t="s">
        <v>3051</v>
      </c>
      <c r="C1249" s="13" t="s">
        <v>3050</v>
      </c>
      <c r="D1249" s="41" t="s">
        <v>3052</v>
      </c>
      <c r="E1249" s="14" t="s">
        <v>993</v>
      </c>
    </row>
    <row r="1250" spans="1:5" ht="13.5" customHeight="1">
      <c r="A1250" s="7">
        <f t="shared" ref="A1250:A1313" si="40">ROW()-42</f>
        <v>1208</v>
      </c>
      <c r="B1250" s="3" t="s">
        <v>3054</v>
      </c>
      <c r="C1250" s="3" t="s">
        <v>3053</v>
      </c>
      <c r="D1250" s="36" t="s">
        <v>3055</v>
      </c>
      <c r="E1250" s="8" t="s">
        <v>993</v>
      </c>
    </row>
    <row r="1251" spans="1:5" ht="13.5" customHeight="1">
      <c r="A1251" s="7">
        <f t="shared" si="40"/>
        <v>1209</v>
      </c>
      <c r="B1251" s="3" t="s">
        <v>3057</v>
      </c>
      <c r="C1251" s="3" t="s">
        <v>3056</v>
      </c>
      <c r="D1251" s="36" t="s">
        <v>3058</v>
      </c>
      <c r="E1251" s="8" t="s">
        <v>993</v>
      </c>
    </row>
    <row r="1252" spans="1:5" ht="13.5" customHeight="1">
      <c r="A1252" s="7">
        <f t="shared" si="40"/>
        <v>1210</v>
      </c>
      <c r="B1252" s="3" t="s">
        <v>3060</v>
      </c>
      <c r="C1252" s="3" t="s">
        <v>3059</v>
      </c>
      <c r="D1252" s="36" t="s">
        <v>3061</v>
      </c>
      <c r="E1252" s="8" t="s">
        <v>993</v>
      </c>
    </row>
    <row r="1253" spans="1:5" ht="13.5" customHeight="1">
      <c r="A1253" s="7">
        <f t="shared" si="40"/>
        <v>1211</v>
      </c>
      <c r="B1253" s="3" t="s">
        <v>3063</v>
      </c>
      <c r="C1253" s="3" t="s">
        <v>3062</v>
      </c>
      <c r="D1253" s="36" t="s">
        <v>3064</v>
      </c>
      <c r="E1253" s="8" t="s">
        <v>993</v>
      </c>
    </row>
    <row r="1254" spans="1:5" ht="13.5" customHeight="1">
      <c r="A1254" s="7">
        <f t="shared" si="40"/>
        <v>1212</v>
      </c>
      <c r="B1254" s="3" t="s">
        <v>3066</v>
      </c>
      <c r="C1254" s="3" t="s">
        <v>3065</v>
      </c>
      <c r="D1254" s="36" t="s">
        <v>3067</v>
      </c>
      <c r="E1254" s="8" t="s">
        <v>993</v>
      </c>
    </row>
    <row r="1255" spans="1:5" ht="13.5" customHeight="1">
      <c r="A1255" s="7">
        <f t="shared" si="40"/>
        <v>1213</v>
      </c>
      <c r="B1255" s="3" t="s">
        <v>3069</v>
      </c>
      <c r="C1255" s="3" t="s">
        <v>3068</v>
      </c>
      <c r="D1255" s="36" t="s">
        <v>3070</v>
      </c>
      <c r="E1255" s="8" t="s">
        <v>993</v>
      </c>
    </row>
    <row r="1256" spans="1:5" ht="13.5" customHeight="1">
      <c r="A1256" s="7">
        <f t="shared" si="40"/>
        <v>1214</v>
      </c>
      <c r="B1256" s="3" t="s">
        <v>3072</v>
      </c>
      <c r="C1256" s="3" t="s">
        <v>3071</v>
      </c>
      <c r="D1256" s="36" t="s">
        <v>3073</v>
      </c>
      <c r="E1256" s="8" t="s">
        <v>993</v>
      </c>
    </row>
    <row r="1257" spans="1:5" ht="13.5" customHeight="1">
      <c r="A1257" s="7">
        <f t="shared" si="40"/>
        <v>1215</v>
      </c>
      <c r="B1257" s="3" t="s">
        <v>3075</v>
      </c>
      <c r="C1257" s="3" t="s">
        <v>3074</v>
      </c>
      <c r="D1257" s="36" t="s">
        <v>3076</v>
      </c>
      <c r="E1257" s="8" t="s">
        <v>993</v>
      </c>
    </row>
    <row r="1258" spans="1:5" ht="13.5" customHeight="1">
      <c r="A1258" s="7">
        <f t="shared" si="40"/>
        <v>1216</v>
      </c>
      <c r="B1258" s="3" t="s">
        <v>3078</v>
      </c>
      <c r="C1258" s="3" t="s">
        <v>3077</v>
      </c>
      <c r="D1258" s="36" t="s">
        <v>3079</v>
      </c>
      <c r="E1258" s="8" t="s">
        <v>993</v>
      </c>
    </row>
    <row r="1259" spans="1:5" ht="13.5" customHeight="1">
      <c r="A1259" s="7">
        <f t="shared" si="40"/>
        <v>1217</v>
      </c>
      <c r="B1259" s="3" t="s">
        <v>3081</v>
      </c>
      <c r="C1259" s="3" t="s">
        <v>3080</v>
      </c>
      <c r="D1259" s="36" t="s">
        <v>3082</v>
      </c>
      <c r="E1259" s="8" t="s">
        <v>993</v>
      </c>
    </row>
    <row r="1260" spans="1:5" ht="13.5" customHeight="1">
      <c r="A1260" s="7">
        <f t="shared" si="40"/>
        <v>1218</v>
      </c>
      <c r="B1260" s="3" t="s">
        <v>3084</v>
      </c>
      <c r="C1260" s="3" t="s">
        <v>3083</v>
      </c>
      <c r="D1260" s="36" t="s">
        <v>3085</v>
      </c>
      <c r="E1260" s="8" t="s">
        <v>993</v>
      </c>
    </row>
    <row r="1261" spans="1:5" ht="13.5" customHeight="1">
      <c r="A1261" s="7">
        <f t="shared" si="40"/>
        <v>1219</v>
      </c>
      <c r="B1261" s="3" t="s">
        <v>3087</v>
      </c>
      <c r="C1261" s="3" t="s">
        <v>3086</v>
      </c>
      <c r="D1261" s="36" t="s">
        <v>3088</v>
      </c>
      <c r="E1261" s="8" t="s">
        <v>993</v>
      </c>
    </row>
    <row r="1262" spans="1:5" ht="13.5" customHeight="1">
      <c r="A1262" s="7">
        <f t="shared" si="40"/>
        <v>1220</v>
      </c>
      <c r="B1262" s="3" t="s">
        <v>3090</v>
      </c>
      <c r="C1262" s="3" t="s">
        <v>3089</v>
      </c>
      <c r="D1262" s="36" t="s">
        <v>3091</v>
      </c>
      <c r="E1262" s="8" t="s">
        <v>993</v>
      </c>
    </row>
    <row r="1263" spans="1:5" ht="13.5" customHeight="1">
      <c r="A1263" s="7">
        <f t="shared" si="40"/>
        <v>1221</v>
      </c>
      <c r="B1263" s="3" t="s">
        <v>3093</v>
      </c>
      <c r="C1263" s="3" t="s">
        <v>3092</v>
      </c>
      <c r="D1263" s="36" t="s">
        <v>3094</v>
      </c>
      <c r="E1263" s="8" t="s">
        <v>993</v>
      </c>
    </row>
    <row r="1264" spans="1:5" ht="13.5" customHeight="1">
      <c r="A1264" s="7">
        <f t="shared" si="40"/>
        <v>1222</v>
      </c>
      <c r="B1264" s="3" t="s">
        <v>3096</v>
      </c>
      <c r="C1264" s="3" t="s">
        <v>3095</v>
      </c>
      <c r="D1264" s="36" t="s">
        <v>3097</v>
      </c>
      <c r="E1264" s="8" t="s">
        <v>993</v>
      </c>
    </row>
    <row r="1265" spans="1:5" ht="13.5" customHeight="1">
      <c r="A1265" s="7">
        <f t="shared" si="40"/>
        <v>1223</v>
      </c>
      <c r="B1265" s="3" t="s">
        <v>3099</v>
      </c>
      <c r="C1265" s="3" t="s">
        <v>3098</v>
      </c>
      <c r="D1265" s="36" t="s">
        <v>3100</v>
      </c>
      <c r="E1265" s="8" t="s">
        <v>993</v>
      </c>
    </row>
    <row r="1266" spans="1:5" ht="13.5" customHeight="1">
      <c r="A1266" s="7">
        <f t="shared" si="40"/>
        <v>1224</v>
      </c>
      <c r="B1266" s="3" t="s">
        <v>3102</v>
      </c>
      <c r="C1266" s="3" t="s">
        <v>3101</v>
      </c>
      <c r="D1266" s="36" t="s">
        <v>3103</v>
      </c>
      <c r="E1266" s="8" t="s">
        <v>993</v>
      </c>
    </row>
    <row r="1267" spans="1:5" ht="13.5" customHeight="1">
      <c r="A1267" s="7">
        <f t="shared" si="40"/>
        <v>1225</v>
      </c>
      <c r="B1267" s="5" t="s">
        <v>941</v>
      </c>
      <c r="C1267" s="5" t="s">
        <v>940</v>
      </c>
      <c r="D1267" s="39" t="s">
        <v>942</v>
      </c>
      <c r="E1267" s="12" t="s">
        <v>916</v>
      </c>
    </row>
    <row r="1268" spans="1:5" ht="13.5" customHeight="1">
      <c r="A1268" s="7">
        <f t="shared" si="40"/>
        <v>1226</v>
      </c>
      <c r="B1268" s="3" t="s">
        <v>3105</v>
      </c>
      <c r="C1268" s="3" t="s">
        <v>3104</v>
      </c>
      <c r="D1268" s="36" t="s">
        <v>3106</v>
      </c>
      <c r="E1268" s="8" t="s">
        <v>993</v>
      </c>
    </row>
    <row r="1269" spans="1:5" ht="13.5" customHeight="1">
      <c r="A1269" s="7">
        <f t="shared" si="40"/>
        <v>1227</v>
      </c>
      <c r="B1269" s="3" t="s">
        <v>3108</v>
      </c>
      <c r="C1269" s="3" t="s">
        <v>3107</v>
      </c>
      <c r="D1269" s="36" t="s">
        <v>3109</v>
      </c>
      <c r="E1269" s="8" t="s">
        <v>993</v>
      </c>
    </row>
    <row r="1270" spans="1:5" ht="13.5" customHeight="1">
      <c r="A1270" s="7">
        <f t="shared" si="40"/>
        <v>1228</v>
      </c>
      <c r="B1270" s="3" t="s">
        <v>3111</v>
      </c>
      <c r="C1270" s="3" t="s">
        <v>3110</v>
      </c>
      <c r="D1270" s="36" t="s">
        <v>3112</v>
      </c>
      <c r="E1270" s="8" t="s">
        <v>993</v>
      </c>
    </row>
    <row r="1271" spans="1:5" ht="13.5" customHeight="1">
      <c r="A1271" s="7">
        <f t="shared" si="40"/>
        <v>1229</v>
      </c>
      <c r="B1271" s="3" t="s">
        <v>3114</v>
      </c>
      <c r="C1271" s="3" t="s">
        <v>3113</v>
      </c>
      <c r="D1271" s="36" t="s">
        <v>3115</v>
      </c>
      <c r="E1271" s="8" t="s">
        <v>993</v>
      </c>
    </row>
    <row r="1272" spans="1:5" ht="13.5" customHeight="1">
      <c r="A1272" s="7">
        <f t="shared" si="40"/>
        <v>1230</v>
      </c>
      <c r="B1272" s="3" t="s">
        <v>3117</v>
      </c>
      <c r="C1272" s="3" t="s">
        <v>3116</v>
      </c>
      <c r="D1272" s="36" t="s">
        <v>3118</v>
      </c>
      <c r="E1272" s="8" t="s">
        <v>993</v>
      </c>
    </row>
    <row r="1273" spans="1:5" ht="13.5" customHeight="1">
      <c r="A1273" s="7">
        <f t="shared" si="40"/>
        <v>1231</v>
      </c>
      <c r="B1273" s="3" t="s">
        <v>3120</v>
      </c>
      <c r="C1273" s="3" t="s">
        <v>3119</v>
      </c>
      <c r="D1273" s="36" t="s">
        <v>3121</v>
      </c>
      <c r="E1273" s="8" t="s">
        <v>993</v>
      </c>
    </row>
    <row r="1274" spans="1:5" ht="13.5" customHeight="1">
      <c r="A1274" s="7">
        <f t="shared" si="40"/>
        <v>1232</v>
      </c>
      <c r="B1274" s="3" t="s">
        <v>3123</v>
      </c>
      <c r="C1274" s="3" t="s">
        <v>3122</v>
      </c>
      <c r="D1274" s="36" t="s">
        <v>3124</v>
      </c>
      <c r="E1274" s="8" t="s">
        <v>993</v>
      </c>
    </row>
    <row r="1275" spans="1:5" ht="13.5" customHeight="1">
      <c r="A1275" s="7">
        <f t="shared" si="40"/>
        <v>1233</v>
      </c>
      <c r="B1275" s="3" t="s">
        <v>3126</v>
      </c>
      <c r="C1275" s="3" t="s">
        <v>3125</v>
      </c>
      <c r="D1275" s="36" t="s">
        <v>3127</v>
      </c>
      <c r="E1275" s="8" t="s">
        <v>993</v>
      </c>
    </row>
    <row r="1276" spans="1:5" ht="13.5" customHeight="1">
      <c r="A1276" s="7">
        <f t="shared" si="40"/>
        <v>1234</v>
      </c>
      <c r="B1276" s="3" t="s">
        <v>3129</v>
      </c>
      <c r="C1276" s="3" t="s">
        <v>3128</v>
      </c>
      <c r="D1276" s="36" t="s">
        <v>3130</v>
      </c>
      <c r="E1276" s="8" t="s">
        <v>993</v>
      </c>
    </row>
    <row r="1277" spans="1:5" ht="13.5" customHeight="1">
      <c r="A1277" s="7">
        <f t="shared" si="40"/>
        <v>1235</v>
      </c>
      <c r="B1277" s="3" t="s">
        <v>3132</v>
      </c>
      <c r="C1277" s="3" t="s">
        <v>3131</v>
      </c>
      <c r="D1277" s="36" t="s">
        <v>3133</v>
      </c>
      <c r="E1277" s="8" t="s">
        <v>993</v>
      </c>
    </row>
    <row r="1278" spans="1:5" ht="13.5" customHeight="1">
      <c r="A1278" s="7">
        <f t="shared" si="40"/>
        <v>1236</v>
      </c>
      <c r="B1278" s="3" t="s">
        <v>3135</v>
      </c>
      <c r="C1278" s="3" t="s">
        <v>3134</v>
      </c>
      <c r="D1278" s="36" t="s">
        <v>3136</v>
      </c>
      <c r="E1278" s="8" t="s">
        <v>993</v>
      </c>
    </row>
    <row r="1279" spans="1:5" ht="13.5" customHeight="1">
      <c r="A1279" s="7">
        <f t="shared" si="40"/>
        <v>1237</v>
      </c>
      <c r="B1279" s="4" t="s">
        <v>716</v>
      </c>
      <c r="C1279" s="4">
        <v>19604935</v>
      </c>
      <c r="D1279" s="38" t="s">
        <v>717</v>
      </c>
      <c r="E1279" s="11" t="s">
        <v>3</v>
      </c>
    </row>
    <row r="1280" spans="1:5" ht="13.5" customHeight="1">
      <c r="A1280" s="7">
        <f t="shared" si="40"/>
        <v>1238</v>
      </c>
      <c r="B1280" s="4" t="s">
        <v>716</v>
      </c>
      <c r="C1280" s="4">
        <v>19311590</v>
      </c>
      <c r="D1280" s="38" t="s">
        <v>718</v>
      </c>
      <c r="E1280" s="11" t="s">
        <v>3</v>
      </c>
    </row>
    <row r="1281" spans="1:5" ht="13.5" customHeight="1">
      <c r="A1281" s="7">
        <f t="shared" si="40"/>
        <v>1239</v>
      </c>
      <c r="B1281" s="3" t="s">
        <v>3138</v>
      </c>
      <c r="C1281" s="3" t="s">
        <v>3137</v>
      </c>
      <c r="D1281" s="36" t="s">
        <v>3139</v>
      </c>
      <c r="E1281" s="8" t="s">
        <v>993</v>
      </c>
    </row>
    <row r="1282" spans="1:5" ht="13.5" customHeight="1">
      <c r="A1282" s="7">
        <f t="shared" si="40"/>
        <v>1240</v>
      </c>
      <c r="B1282" s="3" t="s">
        <v>3138</v>
      </c>
      <c r="C1282" s="3" t="s">
        <v>3140</v>
      </c>
      <c r="D1282" s="36" t="s">
        <v>3139</v>
      </c>
      <c r="E1282" s="8" t="s">
        <v>993</v>
      </c>
    </row>
    <row r="1283" spans="1:5" ht="13.5" customHeight="1">
      <c r="A1283" s="7">
        <f t="shared" si="40"/>
        <v>1241</v>
      </c>
      <c r="B1283" s="3" t="s">
        <v>3142</v>
      </c>
      <c r="C1283" s="3" t="s">
        <v>3141</v>
      </c>
      <c r="D1283" s="36" t="s">
        <v>3143</v>
      </c>
      <c r="E1283" s="8" t="s">
        <v>993</v>
      </c>
    </row>
    <row r="1284" spans="1:5" ht="13.5" customHeight="1">
      <c r="A1284" s="7">
        <f t="shared" si="40"/>
        <v>1242</v>
      </c>
      <c r="B1284" s="3" t="s">
        <v>3145</v>
      </c>
      <c r="C1284" s="3" t="s">
        <v>3144</v>
      </c>
      <c r="D1284" s="36" t="s">
        <v>3146</v>
      </c>
      <c r="E1284" s="8" t="s">
        <v>993</v>
      </c>
    </row>
    <row r="1285" spans="1:5" ht="13.5" customHeight="1">
      <c r="A1285" s="7">
        <f t="shared" si="40"/>
        <v>1243</v>
      </c>
      <c r="B1285" s="3" t="s">
        <v>3148</v>
      </c>
      <c r="C1285" s="3" t="s">
        <v>3147</v>
      </c>
      <c r="D1285" s="36" t="s">
        <v>3149</v>
      </c>
      <c r="E1285" s="8" t="s">
        <v>993</v>
      </c>
    </row>
    <row r="1286" spans="1:5" ht="13.5" customHeight="1">
      <c r="A1286" s="7">
        <f t="shared" si="40"/>
        <v>1244</v>
      </c>
      <c r="B1286" s="3" t="s">
        <v>3151</v>
      </c>
      <c r="C1286" s="3" t="s">
        <v>3150</v>
      </c>
      <c r="D1286" s="36" t="s">
        <v>3152</v>
      </c>
      <c r="E1286" s="8" t="s">
        <v>993</v>
      </c>
    </row>
    <row r="1287" spans="1:5" ht="13.5" customHeight="1">
      <c r="A1287" s="7">
        <f t="shared" si="40"/>
        <v>1245</v>
      </c>
      <c r="B1287" s="3" t="s">
        <v>3151</v>
      </c>
      <c r="C1287" s="3" t="s">
        <v>3153</v>
      </c>
      <c r="D1287" s="36" t="s">
        <v>3154</v>
      </c>
      <c r="E1287" s="8" t="s">
        <v>993</v>
      </c>
    </row>
    <row r="1288" spans="1:5" ht="13.5" customHeight="1">
      <c r="A1288" s="7">
        <f t="shared" si="40"/>
        <v>1246</v>
      </c>
      <c r="B1288" s="3" t="s">
        <v>3156</v>
      </c>
      <c r="C1288" s="3" t="s">
        <v>3155</v>
      </c>
      <c r="D1288" s="36" t="s">
        <v>3157</v>
      </c>
      <c r="E1288" s="8" t="s">
        <v>993</v>
      </c>
    </row>
    <row r="1289" spans="1:5" ht="13.5" customHeight="1">
      <c r="A1289" s="7">
        <f t="shared" si="40"/>
        <v>1247</v>
      </c>
      <c r="B1289" s="3" t="s">
        <v>3156</v>
      </c>
      <c r="C1289" s="3" t="s">
        <v>3158</v>
      </c>
      <c r="D1289" s="36" t="s">
        <v>3159</v>
      </c>
      <c r="E1289" s="8" t="s">
        <v>993</v>
      </c>
    </row>
    <row r="1290" spans="1:5" ht="13.5" customHeight="1">
      <c r="A1290" s="7">
        <f t="shared" si="40"/>
        <v>1248</v>
      </c>
      <c r="B1290" s="3" t="s">
        <v>3161</v>
      </c>
      <c r="C1290" s="3" t="s">
        <v>3160</v>
      </c>
      <c r="D1290" s="36" t="s">
        <v>3162</v>
      </c>
      <c r="E1290" s="8" t="s">
        <v>993</v>
      </c>
    </row>
    <row r="1291" spans="1:5" ht="13.5" customHeight="1">
      <c r="A1291" s="7">
        <f t="shared" si="40"/>
        <v>1249</v>
      </c>
      <c r="B1291" s="3" t="s">
        <v>3164</v>
      </c>
      <c r="C1291" s="3" t="s">
        <v>3163</v>
      </c>
      <c r="D1291" s="36" t="s">
        <v>3165</v>
      </c>
      <c r="E1291" s="8" t="s">
        <v>993</v>
      </c>
    </row>
    <row r="1292" spans="1:5" ht="13.5" customHeight="1">
      <c r="A1292" s="7">
        <f t="shared" si="40"/>
        <v>1250</v>
      </c>
      <c r="B1292" s="3" t="s">
        <v>3167</v>
      </c>
      <c r="C1292" s="3" t="s">
        <v>3166</v>
      </c>
      <c r="D1292" s="36" t="s">
        <v>3168</v>
      </c>
      <c r="E1292" s="8" t="s">
        <v>993</v>
      </c>
    </row>
    <row r="1293" spans="1:5" ht="13.5" customHeight="1">
      <c r="A1293" s="7">
        <f t="shared" si="40"/>
        <v>1251</v>
      </c>
      <c r="B1293" s="3" t="s">
        <v>3170</v>
      </c>
      <c r="C1293" s="3" t="s">
        <v>3169</v>
      </c>
      <c r="D1293" s="36" t="s">
        <v>3171</v>
      </c>
      <c r="E1293" s="8" t="s">
        <v>993</v>
      </c>
    </row>
    <row r="1294" spans="1:5" ht="13.5" customHeight="1">
      <c r="A1294" s="7">
        <f t="shared" si="40"/>
        <v>1252</v>
      </c>
      <c r="B1294" s="3" t="s">
        <v>3173</v>
      </c>
      <c r="C1294" s="3" t="s">
        <v>3172</v>
      </c>
      <c r="D1294" s="36" t="s">
        <v>3174</v>
      </c>
      <c r="E1294" s="8" t="s">
        <v>993</v>
      </c>
    </row>
    <row r="1295" spans="1:5" ht="13.5" customHeight="1">
      <c r="A1295" s="7">
        <f t="shared" si="40"/>
        <v>1253</v>
      </c>
      <c r="B1295" s="3" t="s">
        <v>3176</v>
      </c>
      <c r="C1295" s="3" t="s">
        <v>3175</v>
      </c>
      <c r="D1295" s="36" t="s">
        <v>3177</v>
      </c>
      <c r="E1295" s="8" t="s">
        <v>993</v>
      </c>
    </row>
    <row r="1296" spans="1:5" ht="13.5" customHeight="1">
      <c r="A1296" s="7">
        <f t="shared" si="40"/>
        <v>1254</v>
      </c>
      <c r="B1296" s="3" t="s">
        <v>3176</v>
      </c>
      <c r="C1296" s="3" t="s">
        <v>3178</v>
      </c>
      <c r="D1296" s="36" t="s">
        <v>3179</v>
      </c>
      <c r="E1296" s="8" t="s">
        <v>993</v>
      </c>
    </row>
    <row r="1297" spans="1:5" ht="13.5" customHeight="1">
      <c r="A1297" s="7">
        <f t="shared" si="40"/>
        <v>1255</v>
      </c>
      <c r="B1297" s="3" t="s">
        <v>3181</v>
      </c>
      <c r="C1297" s="3" t="s">
        <v>3180</v>
      </c>
      <c r="D1297" s="36" t="s">
        <v>3182</v>
      </c>
      <c r="E1297" s="8" t="s">
        <v>993</v>
      </c>
    </row>
    <row r="1298" spans="1:5" ht="13.5" customHeight="1">
      <c r="A1298" s="7">
        <f t="shared" si="40"/>
        <v>1256</v>
      </c>
      <c r="B1298" s="3" t="s">
        <v>3184</v>
      </c>
      <c r="C1298" s="3" t="s">
        <v>3183</v>
      </c>
      <c r="D1298" s="36" t="s">
        <v>3185</v>
      </c>
      <c r="E1298" s="8" t="s">
        <v>993</v>
      </c>
    </row>
    <row r="1299" spans="1:5" ht="13.5" customHeight="1">
      <c r="A1299" s="7">
        <f t="shared" si="40"/>
        <v>1257</v>
      </c>
      <c r="B1299" s="3" t="s">
        <v>3187</v>
      </c>
      <c r="C1299" s="3" t="s">
        <v>3186</v>
      </c>
      <c r="D1299" s="36" t="s">
        <v>3188</v>
      </c>
      <c r="E1299" s="8" t="s">
        <v>993</v>
      </c>
    </row>
    <row r="1300" spans="1:5" ht="13.5" customHeight="1">
      <c r="A1300" s="7">
        <f t="shared" si="40"/>
        <v>1258</v>
      </c>
      <c r="B1300" s="3" t="s">
        <v>3190</v>
      </c>
      <c r="C1300" s="3" t="s">
        <v>3189</v>
      </c>
      <c r="D1300" s="36" t="s">
        <v>3191</v>
      </c>
      <c r="E1300" s="8" t="s">
        <v>993</v>
      </c>
    </row>
    <row r="1301" spans="1:5" ht="13.5" customHeight="1">
      <c r="A1301" s="7">
        <f t="shared" si="40"/>
        <v>1259</v>
      </c>
      <c r="B1301" s="3" t="s">
        <v>3190</v>
      </c>
      <c r="C1301" s="3" t="s">
        <v>3192</v>
      </c>
      <c r="D1301" s="36" t="s">
        <v>3193</v>
      </c>
      <c r="E1301" s="8" t="s">
        <v>993</v>
      </c>
    </row>
    <row r="1302" spans="1:5" ht="13.5" customHeight="1">
      <c r="A1302" s="7">
        <f t="shared" si="40"/>
        <v>1260</v>
      </c>
      <c r="B1302" s="3" t="s">
        <v>3190</v>
      </c>
      <c r="C1302" s="3" t="s">
        <v>3194</v>
      </c>
      <c r="D1302" s="36" t="s">
        <v>3195</v>
      </c>
      <c r="E1302" s="8" t="s">
        <v>993</v>
      </c>
    </row>
    <row r="1303" spans="1:5" ht="13.5" customHeight="1">
      <c r="A1303" s="7">
        <f t="shared" si="40"/>
        <v>1261</v>
      </c>
      <c r="B1303" s="3" t="s">
        <v>3190</v>
      </c>
      <c r="C1303" s="3" t="s">
        <v>3196</v>
      </c>
      <c r="D1303" s="36" t="s">
        <v>3197</v>
      </c>
      <c r="E1303" s="8" t="s">
        <v>993</v>
      </c>
    </row>
    <row r="1304" spans="1:5" ht="13.5" customHeight="1">
      <c r="A1304" s="7">
        <f t="shared" si="40"/>
        <v>1262</v>
      </c>
      <c r="B1304" s="3" t="s">
        <v>3190</v>
      </c>
      <c r="C1304" s="3" t="s">
        <v>3198</v>
      </c>
      <c r="D1304" s="36" t="s">
        <v>3199</v>
      </c>
      <c r="E1304" s="8" t="s">
        <v>993</v>
      </c>
    </row>
    <row r="1305" spans="1:5" ht="13.5" customHeight="1">
      <c r="A1305" s="7">
        <f t="shared" si="40"/>
        <v>1263</v>
      </c>
      <c r="B1305" s="3" t="s">
        <v>3190</v>
      </c>
      <c r="C1305" s="3" t="s">
        <v>3200</v>
      </c>
      <c r="D1305" s="36" t="s">
        <v>3201</v>
      </c>
      <c r="E1305" s="8" t="s">
        <v>993</v>
      </c>
    </row>
    <row r="1306" spans="1:5" ht="13.5" customHeight="1">
      <c r="A1306" s="7">
        <f t="shared" si="40"/>
        <v>1264</v>
      </c>
      <c r="B1306" s="3" t="s">
        <v>3203</v>
      </c>
      <c r="C1306" s="3" t="s">
        <v>3202</v>
      </c>
      <c r="D1306" s="36" t="s">
        <v>3204</v>
      </c>
      <c r="E1306" s="8" t="s">
        <v>993</v>
      </c>
    </row>
    <row r="1307" spans="1:5" ht="13.5" customHeight="1">
      <c r="A1307" s="7">
        <f t="shared" si="40"/>
        <v>1265</v>
      </c>
      <c r="B1307" s="3" t="s">
        <v>3206</v>
      </c>
      <c r="C1307" s="3" t="s">
        <v>3205</v>
      </c>
      <c r="D1307" s="36" t="s">
        <v>3207</v>
      </c>
      <c r="E1307" s="8" t="s">
        <v>993</v>
      </c>
    </row>
    <row r="1308" spans="1:5" ht="13.5" customHeight="1">
      <c r="A1308" s="7">
        <f t="shared" si="40"/>
        <v>1266</v>
      </c>
      <c r="B1308" s="3" t="s">
        <v>3209</v>
      </c>
      <c r="C1308" s="3" t="s">
        <v>3208</v>
      </c>
      <c r="D1308" s="36" t="s">
        <v>3210</v>
      </c>
      <c r="E1308" s="8" t="s">
        <v>993</v>
      </c>
    </row>
    <row r="1309" spans="1:5" ht="13.5" customHeight="1">
      <c r="A1309" s="7">
        <f t="shared" si="40"/>
        <v>1267</v>
      </c>
      <c r="B1309" s="3" t="s">
        <v>3212</v>
      </c>
      <c r="C1309" s="3" t="s">
        <v>3211</v>
      </c>
      <c r="D1309" s="36" t="s">
        <v>3213</v>
      </c>
      <c r="E1309" s="8" t="s">
        <v>993</v>
      </c>
    </row>
    <row r="1310" spans="1:5" ht="13.5" customHeight="1">
      <c r="A1310" s="7">
        <f t="shared" si="40"/>
        <v>1268</v>
      </c>
      <c r="B1310" s="4" t="s">
        <v>719</v>
      </c>
      <c r="C1310" s="4">
        <v>19400036</v>
      </c>
      <c r="D1310" s="38" t="s">
        <v>720</v>
      </c>
      <c r="E1310" s="11" t="s">
        <v>3</v>
      </c>
    </row>
    <row r="1311" spans="1:5" ht="13.5" customHeight="1">
      <c r="A1311" s="7">
        <f t="shared" si="40"/>
        <v>1269</v>
      </c>
      <c r="B1311" s="4" t="s">
        <v>719</v>
      </c>
      <c r="C1311" s="4">
        <v>19311915</v>
      </c>
      <c r="D1311" s="38" t="s">
        <v>721</v>
      </c>
      <c r="E1311" s="11" t="s">
        <v>3</v>
      </c>
    </row>
    <row r="1312" spans="1:5" ht="13.5" customHeight="1">
      <c r="A1312" s="7">
        <f t="shared" si="40"/>
        <v>1270</v>
      </c>
      <c r="B1312" s="3" t="s">
        <v>3215</v>
      </c>
      <c r="C1312" s="3" t="s">
        <v>3214</v>
      </c>
      <c r="D1312" s="36" t="s">
        <v>3216</v>
      </c>
      <c r="E1312" s="8" t="s">
        <v>993</v>
      </c>
    </row>
    <row r="1313" spans="1:5" ht="13.5" customHeight="1">
      <c r="A1313" s="7">
        <f t="shared" si="40"/>
        <v>1271</v>
      </c>
      <c r="B1313" s="3" t="s">
        <v>3218</v>
      </c>
      <c r="C1313" s="3" t="s">
        <v>3217</v>
      </c>
      <c r="D1313" s="36" t="s">
        <v>3219</v>
      </c>
      <c r="E1313" s="8" t="s">
        <v>993</v>
      </c>
    </row>
    <row r="1314" spans="1:5" ht="13.5" customHeight="1">
      <c r="A1314" s="7">
        <f t="shared" ref="A1314:A1324" si="41">ROW()-42</f>
        <v>1272</v>
      </c>
      <c r="B1314" s="3" t="s">
        <v>3218</v>
      </c>
      <c r="C1314" s="3" t="s">
        <v>3220</v>
      </c>
      <c r="D1314" s="36" t="s">
        <v>3221</v>
      </c>
      <c r="E1314" s="8" t="s">
        <v>993</v>
      </c>
    </row>
    <row r="1315" spans="1:5" ht="13.5" customHeight="1">
      <c r="A1315" s="7">
        <f t="shared" si="41"/>
        <v>1273</v>
      </c>
      <c r="B1315" s="3" t="s">
        <v>3223</v>
      </c>
      <c r="C1315" s="3" t="s">
        <v>3222</v>
      </c>
      <c r="D1315" s="36" t="s">
        <v>3224</v>
      </c>
      <c r="E1315" s="8" t="s">
        <v>993</v>
      </c>
    </row>
    <row r="1316" spans="1:5" ht="13.5" customHeight="1">
      <c r="A1316" s="7">
        <f t="shared" si="41"/>
        <v>1274</v>
      </c>
      <c r="B1316" s="3" t="s">
        <v>3226</v>
      </c>
      <c r="C1316" s="3" t="s">
        <v>3225</v>
      </c>
      <c r="D1316" s="36" t="s">
        <v>3227</v>
      </c>
      <c r="E1316" s="8" t="s">
        <v>993</v>
      </c>
    </row>
    <row r="1317" spans="1:5" ht="13.5" customHeight="1">
      <c r="A1317" s="7">
        <f t="shared" si="41"/>
        <v>1275</v>
      </c>
      <c r="B1317" s="3" t="s">
        <v>3226</v>
      </c>
      <c r="C1317" s="3" t="s">
        <v>3228</v>
      </c>
      <c r="D1317" s="36" t="s">
        <v>3229</v>
      </c>
      <c r="E1317" s="8" t="s">
        <v>993</v>
      </c>
    </row>
    <row r="1318" spans="1:5" ht="13.5" customHeight="1">
      <c r="A1318" s="7">
        <f t="shared" si="41"/>
        <v>1276</v>
      </c>
      <c r="B1318" s="3" t="s">
        <v>3226</v>
      </c>
      <c r="C1318" s="3" t="s">
        <v>3230</v>
      </c>
      <c r="D1318" s="36" t="s">
        <v>3231</v>
      </c>
      <c r="E1318" s="8" t="s">
        <v>993</v>
      </c>
    </row>
    <row r="1319" spans="1:5" ht="13.5" customHeight="1">
      <c r="A1319" s="7">
        <f t="shared" si="41"/>
        <v>1277</v>
      </c>
      <c r="B1319" s="3" t="s">
        <v>3226</v>
      </c>
      <c r="C1319" s="3" t="s">
        <v>3232</v>
      </c>
      <c r="D1319" s="36" t="s">
        <v>3233</v>
      </c>
      <c r="E1319" s="8" t="s">
        <v>993</v>
      </c>
    </row>
    <row r="1320" spans="1:5" ht="13.5" customHeight="1">
      <c r="A1320" s="7">
        <f t="shared" si="41"/>
        <v>1278</v>
      </c>
      <c r="B1320" s="3" t="s">
        <v>3235</v>
      </c>
      <c r="C1320" s="3" t="s">
        <v>3234</v>
      </c>
      <c r="D1320" s="36" t="s">
        <v>3236</v>
      </c>
      <c r="E1320" s="8" t="s">
        <v>993</v>
      </c>
    </row>
    <row r="1321" spans="1:5" ht="13.5" customHeight="1">
      <c r="A1321" s="7">
        <f t="shared" si="41"/>
        <v>1279</v>
      </c>
      <c r="B1321" s="3" t="s">
        <v>3238</v>
      </c>
      <c r="C1321" s="3" t="s">
        <v>3237</v>
      </c>
      <c r="D1321" s="36" t="s">
        <v>3239</v>
      </c>
      <c r="E1321" s="8" t="s">
        <v>993</v>
      </c>
    </row>
    <row r="1322" spans="1:5" ht="13.5" customHeight="1">
      <c r="A1322" s="7">
        <f t="shared" si="41"/>
        <v>1280</v>
      </c>
      <c r="B1322" s="3" t="s">
        <v>3241</v>
      </c>
      <c r="C1322" s="3" t="s">
        <v>3240</v>
      </c>
      <c r="D1322" s="36" t="s">
        <v>3239</v>
      </c>
      <c r="E1322" s="8" t="s">
        <v>993</v>
      </c>
    </row>
    <row r="1323" spans="1:5" ht="13.5" customHeight="1">
      <c r="A1323" s="7">
        <f t="shared" si="41"/>
        <v>1281</v>
      </c>
      <c r="B1323" s="3" t="s">
        <v>3243</v>
      </c>
      <c r="C1323" s="3" t="s">
        <v>3242</v>
      </c>
      <c r="D1323" s="36" t="s">
        <v>3244</v>
      </c>
      <c r="E1323" s="8" t="s">
        <v>993</v>
      </c>
    </row>
    <row r="1324" spans="1:5" ht="13.5" customHeight="1" thickBot="1">
      <c r="A1324" s="24">
        <f t="shared" si="41"/>
        <v>1282</v>
      </c>
      <c r="B1324" s="25" t="s">
        <v>3246</v>
      </c>
      <c r="C1324" s="25" t="s">
        <v>3245</v>
      </c>
      <c r="D1324" s="37" t="s">
        <v>3244</v>
      </c>
      <c r="E1324" s="26" t="s">
        <v>993</v>
      </c>
    </row>
    <row r="1325" spans="1:5" ht="13.5" customHeight="1">
      <c r="A1325" s="49" t="s">
        <v>7722</v>
      </c>
      <c r="B1325" s="50"/>
      <c r="C1325" s="50"/>
      <c r="D1325" s="50"/>
      <c r="E1325" s="51"/>
    </row>
    <row r="1326" spans="1:5" ht="13.5" customHeight="1">
      <c r="A1326" s="7">
        <f>ROW()-43</f>
        <v>1283</v>
      </c>
      <c r="B1326" s="13" t="s">
        <v>3248</v>
      </c>
      <c r="C1326" s="13" t="s">
        <v>3247</v>
      </c>
      <c r="D1326" s="41" t="s">
        <v>3249</v>
      </c>
      <c r="E1326" s="14" t="s">
        <v>993</v>
      </c>
    </row>
    <row r="1327" spans="1:5" ht="13.5" customHeight="1">
      <c r="A1327" s="7">
        <f t="shared" ref="A1327:A1390" si="42">ROW()-43</f>
        <v>1284</v>
      </c>
      <c r="B1327" s="6" t="s">
        <v>7491</v>
      </c>
      <c r="C1327" s="6" t="s">
        <v>7490</v>
      </c>
      <c r="D1327" s="46" t="s">
        <v>7492</v>
      </c>
      <c r="E1327" s="19" t="s">
        <v>7489</v>
      </c>
    </row>
    <row r="1328" spans="1:5" ht="13.5" customHeight="1">
      <c r="A1328" s="7">
        <f t="shared" si="42"/>
        <v>1285</v>
      </c>
      <c r="B1328" s="3" t="s">
        <v>3251</v>
      </c>
      <c r="C1328" s="3" t="s">
        <v>3250</v>
      </c>
      <c r="D1328" s="36" t="s">
        <v>3252</v>
      </c>
      <c r="E1328" s="8" t="s">
        <v>993</v>
      </c>
    </row>
    <row r="1329" spans="1:5" ht="13.5" customHeight="1">
      <c r="A1329" s="7">
        <f t="shared" si="42"/>
        <v>1286</v>
      </c>
      <c r="B1329" s="3" t="s">
        <v>722</v>
      </c>
      <c r="C1329" s="3" t="s">
        <v>3253</v>
      </c>
      <c r="D1329" s="36" t="s">
        <v>723</v>
      </c>
      <c r="E1329" s="8" t="s">
        <v>993</v>
      </c>
    </row>
    <row r="1330" spans="1:5" ht="13.5" customHeight="1">
      <c r="A1330" s="7">
        <f t="shared" si="42"/>
        <v>1287</v>
      </c>
      <c r="B1330" s="4" t="s">
        <v>722</v>
      </c>
      <c r="C1330" s="4">
        <v>18910530</v>
      </c>
      <c r="D1330" s="38" t="s">
        <v>723</v>
      </c>
      <c r="E1330" s="11" t="s">
        <v>3</v>
      </c>
    </row>
    <row r="1331" spans="1:5" ht="13.5" customHeight="1">
      <c r="A1331" s="7">
        <f t="shared" si="42"/>
        <v>1288</v>
      </c>
      <c r="B1331" s="4" t="s">
        <v>722</v>
      </c>
      <c r="C1331" s="4">
        <v>19208766</v>
      </c>
      <c r="D1331" s="38" t="s">
        <v>723</v>
      </c>
      <c r="E1331" s="11" t="s">
        <v>3</v>
      </c>
    </row>
    <row r="1332" spans="1:5" ht="13.5" customHeight="1">
      <c r="A1332" s="7">
        <f t="shared" si="42"/>
        <v>1289</v>
      </c>
      <c r="B1332" s="3" t="s">
        <v>724</v>
      </c>
      <c r="C1332" s="3" t="s">
        <v>3254</v>
      </c>
      <c r="D1332" s="36" t="s">
        <v>725</v>
      </c>
      <c r="E1332" s="8" t="s">
        <v>993</v>
      </c>
    </row>
    <row r="1333" spans="1:5" ht="13.5" customHeight="1">
      <c r="A1333" s="7">
        <f t="shared" si="42"/>
        <v>1290</v>
      </c>
      <c r="B1333" s="4" t="s">
        <v>724</v>
      </c>
      <c r="C1333" s="4">
        <v>18910539</v>
      </c>
      <c r="D1333" s="38" t="s">
        <v>725</v>
      </c>
      <c r="E1333" s="11" t="s">
        <v>3</v>
      </c>
    </row>
    <row r="1334" spans="1:5" ht="13.5" customHeight="1">
      <c r="A1334" s="7">
        <f t="shared" si="42"/>
        <v>1291</v>
      </c>
      <c r="B1334" s="4" t="s">
        <v>724</v>
      </c>
      <c r="C1334" s="4">
        <v>19208775</v>
      </c>
      <c r="D1334" s="38" t="s">
        <v>725</v>
      </c>
      <c r="E1334" s="11" t="s">
        <v>3</v>
      </c>
    </row>
    <row r="1335" spans="1:5" ht="13.5" customHeight="1">
      <c r="A1335" s="7">
        <f t="shared" si="42"/>
        <v>1292</v>
      </c>
      <c r="B1335" s="4" t="s">
        <v>726</v>
      </c>
      <c r="C1335" s="4">
        <v>18910540</v>
      </c>
      <c r="D1335" s="38" t="s">
        <v>727</v>
      </c>
      <c r="E1335" s="11" t="s">
        <v>3</v>
      </c>
    </row>
    <row r="1336" spans="1:5" ht="13.5" customHeight="1">
      <c r="A1336" s="7">
        <f t="shared" si="42"/>
        <v>1293</v>
      </c>
      <c r="B1336" s="4" t="s">
        <v>726</v>
      </c>
      <c r="C1336" s="4">
        <v>19208776</v>
      </c>
      <c r="D1336" s="38" t="s">
        <v>727</v>
      </c>
      <c r="E1336" s="11" t="s">
        <v>3</v>
      </c>
    </row>
    <row r="1337" spans="1:5" ht="13.5" customHeight="1">
      <c r="A1337" s="7">
        <f t="shared" si="42"/>
        <v>1294</v>
      </c>
      <c r="B1337" s="4" t="s">
        <v>728</v>
      </c>
      <c r="C1337" s="4">
        <v>19208777</v>
      </c>
      <c r="D1337" s="38" t="s">
        <v>729</v>
      </c>
      <c r="E1337" s="11" t="s">
        <v>3</v>
      </c>
    </row>
    <row r="1338" spans="1:5" ht="13.5" customHeight="1">
      <c r="A1338" s="7">
        <f t="shared" si="42"/>
        <v>1295</v>
      </c>
      <c r="B1338" s="3" t="s">
        <v>730</v>
      </c>
      <c r="C1338" s="3" t="s">
        <v>3255</v>
      </c>
      <c r="D1338" s="36" t="s">
        <v>729</v>
      </c>
      <c r="E1338" s="8" t="s">
        <v>993</v>
      </c>
    </row>
    <row r="1339" spans="1:5" ht="13.5" customHeight="1">
      <c r="A1339" s="7">
        <f t="shared" si="42"/>
        <v>1296</v>
      </c>
      <c r="B1339" s="4" t="s">
        <v>730</v>
      </c>
      <c r="C1339" s="4">
        <v>19208778</v>
      </c>
      <c r="D1339" s="38" t="s">
        <v>729</v>
      </c>
      <c r="E1339" s="11" t="s">
        <v>3</v>
      </c>
    </row>
    <row r="1340" spans="1:5" ht="13.5" customHeight="1">
      <c r="A1340" s="7">
        <f t="shared" si="42"/>
        <v>1297</v>
      </c>
      <c r="B1340" s="3" t="s">
        <v>731</v>
      </c>
      <c r="C1340" s="3" t="s">
        <v>3256</v>
      </c>
      <c r="D1340" s="36" t="s">
        <v>732</v>
      </c>
      <c r="E1340" s="8" t="s">
        <v>993</v>
      </c>
    </row>
    <row r="1341" spans="1:5" ht="13.5" customHeight="1">
      <c r="A1341" s="7">
        <f t="shared" si="42"/>
        <v>1298</v>
      </c>
      <c r="B1341" s="3" t="s">
        <v>731</v>
      </c>
      <c r="C1341" s="3" t="s">
        <v>3257</v>
      </c>
      <c r="D1341" s="36" t="s">
        <v>732</v>
      </c>
      <c r="E1341" s="8" t="s">
        <v>993</v>
      </c>
    </row>
    <row r="1342" spans="1:5" ht="13.5" customHeight="1">
      <c r="A1342" s="7">
        <f t="shared" si="42"/>
        <v>1299</v>
      </c>
      <c r="B1342" s="4" t="s">
        <v>731</v>
      </c>
      <c r="C1342" s="4">
        <v>19208779</v>
      </c>
      <c r="D1342" s="38" t="s">
        <v>732</v>
      </c>
      <c r="E1342" s="11" t="s">
        <v>3</v>
      </c>
    </row>
    <row r="1343" spans="1:5" ht="13.5" customHeight="1">
      <c r="A1343" s="7">
        <f t="shared" si="42"/>
        <v>1300</v>
      </c>
      <c r="B1343" s="3" t="s">
        <v>733</v>
      </c>
      <c r="C1343" s="3" t="s">
        <v>3258</v>
      </c>
      <c r="D1343" s="36" t="s">
        <v>734</v>
      </c>
      <c r="E1343" s="8" t="s">
        <v>993</v>
      </c>
    </row>
    <row r="1344" spans="1:5" ht="13.5" customHeight="1">
      <c r="A1344" s="7">
        <f t="shared" si="42"/>
        <v>1301</v>
      </c>
      <c r="B1344" s="4" t="s">
        <v>733</v>
      </c>
      <c r="C1344" s="4">
        <v>19208780</v>
      </c>
      <c r="D1344" s="38" t="s">
        <v>734</v>
      </c>
      <c r="E1344" s="11" t="s">
        <v>3</v>
      </c>
    </row>
    <row r="1345" spans="1:5" ht="13.5" customHeight="1">
      <c r="A1345" s="7">
        <f t="shared" si="42"/>
        <v>1302</v>
      </c>
      <c r="B1345" s="4" t="s">
        <v>735</v>
      </c>
      <c r="C1345" s="4">
        <v>19208781</v>
      </c>
      <c r="D1345" s="38" t="s">
        <v>736</v>
      </c>
      <c r="E1345" s="11" t="s">
        <v>3</v>
      </c>
    </row>
    <row r="1346" spans="1:5" ht="13.5" customHeight="1">
      <c r="A1346" s="7">
        <f t="shared" si="42"/>
        <v>1303</v>
      </c>
      <c r="B1346" s="3" t="s">
        <v>737</v>
      </c>
      <c r="C1346" s="3" t="s">
        <v>3259</v>
      </c>
      <c r="D1346" s="36" t="s">
        <v>738</v>
      </c>
      <c r="E1346" s="8" t="s">
        <v>993</v>
      </c>
    </row>
    <row r="1347" spans="1:5" ht="13.5" customHeight="1">
      <c r="A1347" s="7">
        <f t="shared" si="42"/>
        <v>1304</v>
      </c>
      <c r="B1347" s="4" t="s">
        <v>737</v>
      </c>
      <c r="C1347" s="4">
        <v>19208782</v>
      </c>
      <c r="D1347" s="38" t="s">
        <v>738</v>
      </c>
      <c r="E1347" s="11" t="s">
        <v>3</v>
      </c>
    </row>
    <row r="1348" spans="1:5" ht="13.5" customHeight="1">
      <c r="A1348" s="7">
        <f t="shared" si="42"/>
        <v>1305</v>
      </c>
      <c r="B1348" s="3" t="s">
        <v>739</v>
      </c>
      <c r="C1348" s="3" t="s">
        <v>3260</v>
      </c>
      <c r="D1348" s="36" t="s">
        <v>738</v>
      </c>
      <c r="E1348" s="8" t="s">
        <v>993</v>
      </c>
    </row>
    <row r="1349" spans="1:5" ht="13.5" customHeight="1">
      <c r="A1349" s="7">
        <f t="shared" si="42"/>
        <v>1306</v>
      </c>
      <c r="B1349" s="4" t="s">
        <v>739</v>
      </c>
      <c r="C1349" s="4">
        <v>19208783</v>
      </c>
      <c r="D1349" s="38" t="s">
        <v>738</v>
      </c>
      <c r="E1349" s="11" t="s">
        <v>3</v>
      </c>
    </row>
    <row r="1350" spans="1:5" ht="13.5" customHeight="1">
      <c r="A1350" s="7">
        <f t="shared" si="42"/>
        <v>1307</v>
      </c>
      <c r="B1350" s="3" t="s">
        <v>740</v>
      </c>
      <c r="C1350" s="3" t="s">
        <v>3261</v>
      </c>
      <c r="D1350" s="36" t="s">
        <v>738</v>
      </c>
      <c r="E1350" s="8" t="s">
        <v>993</v>
      </c>
    </row>
    <row r="1351" spans="1:5" ht="13.5" customHeight="1">
      <c r="A1351" s="7">
        <f t="shared" si="42"/>
        <v>1308</v>
      </c>
      <c r="B1351" s="4" t="s">
        <v>740</v>
      </c>
      <c r="C1351" s="4">
        <v>19208784</v>
      </c>
      <c r="D1351" s="38" t="s">
        <v>738</v>
      </c>
      <c r="E1351" s="11" t="s">
        <v>3</v>
      </c>
    </row>
    <row r="1352" spans="1:5" ht="13.5" customHeight="1">
      <c r="A1352" s="7">
        <f t="shared" si="42"/>
        <v>1309</v>
      </c>
      <c r="B1352" s="3" t="s">
        <v>741</v>
      </c>
      <c r="C1352" s="3" t="s">
        <v>3262</v>
      </c>
      <c r="D1352" s="36" t="s">
        <v>743</v>
      </c>
      <c r="E1352" s="8" t="s">
        <v>993</v>
      </c>
    </row>
    <row r="1353" spans="1:5" ht="13.5" customHeight="1">
      <c r="A1353" s="7">
        <f t="shared" si="42"/>
        <v>1310</v>
      </c>
      <c r="B1353" s="3" t="s">
        <v>741</v>
      </c>
      <c r="C1353" s="3" t="s">
        <v>3263</v>
      </c>
      <c r="D1353" s="36" t="s">
        <v>743</v>
      </c>
      <c r="E1353" s="8" t="s">
        <v>993</v>
      </c>
    </row>
    <row r="1354" spans="1:5" ht="13.5" customHeight="1">
      <c r="A1354" s="7">
        <f t="shared" si="42"/>
        <v>1311</v>
      </c>
      <c r="B1354" s="4" t="s">
        <v>741</v>
      </c>
      <c r="C1354" s="4">
        <v>19208768</v>
      </c>
      <c r="D1354" s="38" t="s">
        <v>742</v>
      </c>
      <c r="E1354" s="11" t="s">
        <v>3</v>
      </c>
    </row>
    <row r="1355" spans="1:5" ht="13.5" customHeight="1">
      <c r="A1355" s="7">
        <f t="shared" si="42"/>
        <v>1312</v>
      </c>
      <c r="B1355" s="4" t="s">
        <v>741</v>
      </c>
      <c r="C1355" s="4">
        <v>18910531</v>
      </c>
      <c r="D1355" s="38" t="s">
        <v>743</v>
      </c>
      <c r="E1355" s="11" t="s">
        <v>3</v>
      </c>
    </row>
    <row r="1356" spans="1:5" ht="13.5" customHeight="1">
      <c r="A1356" s="7">
        <f t="shared" si="42"/>
        <v>1313</v>
      </c>
      <c r="B1356" s="4" t="s">
        <v>741</v>
      </c>
      <c r="C1356" s="4">
        <v>19208767</v>
      </c>
      <c r="D1356" s="38" t="s">
        <v>743</v>
      </c>
      <c r="E1356" s="11" t="s">
        <v>3</v>
      </c>
    </row>
    <row r="1357" spans="1:5" ht="13.5" customHeight="1">
      <c r="A1357" s="7">
        <f t="shared" si="42"/>
        <v>1314</v>
      </c>
      <c r="B1357" s="4" t="s">
        <v>744</v>
      </c>
      <c r="C1357" s="4">
        <v>19411348</v>
      </c>
      <c r="D1357" s="38" t="s">
        <v>745</v>
      </c>
      <c r="E1357" s="11" t="s">
        <v>3</v>
      </c>
    </row>
    <row r="1358" spans="1:5" ht="13.5" customHeight="1">
      <c r="A1358" s="7">
        <f t="shared" si="42"/>
        <v>1315</v>
      </c>
      <c r="B1358" s="4" t="s">
        <v>746</v>
      </c>
      <c r="C1358" s="4">
        <v>19411349</v>
      </c>
      <c r="D1358" s="38" t="s">
        <v>747</v>
      </c>
      <c r="E1358" s="11" t="s">
        <v>3</v>
      </c>
    </row>
    <row r="1359" spans="1:5" ht="13.5" customHeight="1">
      <c r="A1359" s="7">
        <f t="shared" si="42"/>
        <v>1316</v>
      </c>
      <c r="B1359" s="4" t="s">
        <v>748</v>
      </c>
      <c r="C1359" s="4">
        <v>19411350</v>
      </c>
      <c r="D1359" s="38" t="s">
        <v>749</v>
      </c>
      <c r="E1359" s="11" t="s">
        <v>3</v>
      </c>
    </row>
    <row r="1360" spans="1:5" ht="13.5" customHeight="1">
      <c r="A1360" s="7">
        <f t="shared" si="42"/>
        <v>1317</v>
      </c>
      <c r="B1360" s="4" t="s">
        <v>750</v>
      </c>
      <c r="C1360" s="4">
        <v>19411351</v>
      </c>
      <c r="D1360" s="38" t="s">
        <v>751</v>
      </c>
      <c r="E1360" s="11" t="s">
        <v>3</v>
      </c>
    </row>
    <row r="1361" spans="1:5" ht="13.5" customHeight="1">
      <c r="A1361" s="7">
        <f t="shared" si="42"/>
        <v>1318</v>
      </c>
      <c r="B1361" s="3" t="s">
        <v>752</v>
      </c>
      <c r="C1361" s="3" t="s">
        <v>3264</v>
      </c>
      <c r="D1361" s="36" t="s">
        <v>753</v>
      </c>
      <c r="E1361" s="8" t="s">
        <v>993</v>
      </c>
    </row>
    <row r="1362" spans="1:5" ht="13.5" customHeight="1">
      <c r="A1362" s="7">
        <f t="shared" si="42"/>
        <v>1319</v>
      </c>
      <c r="B1362" s="4" t="s">
        <v>752</v>
      </c>
      <c r="C1362" s="4">
        <v>19603786</v>
      </c>
      <c r="D1362" s="38" t="s">
        <v>753</v>
      </c>
      <c r="E1362" s="11" t="s">
        <v>3</v>
      </c>
    </row>
    <row r="1363" spans="1:5" ht="13.5" customHeight="1">
      <c r="A1363" s="7">
        <f t="shared" si="42"/>
        <v>1320</v>
      </c>
      <c r="B1363" s="4" t="s">
        <v>754</v>
      </c>
      <c r="C1363" s="4">
        <v>19603787</v>
      </c>
      <c r="D1363" s="38" t="s">
        <v>755</v>
      </c>
      <c r="E1363" s="11" t="s">
        <v>3</v>
      </c>
    </row>
    <row r="1364" spans="1:5" ht="13.5" customHeight="1">
      <c r="A1364" s="7">
        <f t="shared" si="42"/>
        <v>1321</v>
      </c>
      <c r="B1364" s="3" t="s">
        <v>3266</v>
      </c>
      <c r="C1364" s="3" t="s">
        <v>3265</v>
      </c>
      <c r="D1364" s="36" t="s">
        <v>755</v>
      </c>
      <c r="E1364" s="8" t="s">
        <v>993</v>
      </c>
    </row>
    <row r="1365" spans="1:5" ht="13.5" customHeight="1">
      <c r="A1365" s="7">
        <f t="shared" si="42"/>
        <v>1322</v>
      </c>
      <c r="B1365" s="3" t="s">
        <v>756</v>
      </c>
      <c r="C1365" s="3" t="s">
        <v>3267</v>
      </c>
      <c r="D1365" s="36" t="s">
        <v>757</v>
      </c>
      <c r="E1365" s="8" t="s">
        <v>993</v>
      </c>
    </row>
    <row r="1366" spans="1:5" ht="13.5" customHeight="1">
      <c r="A1366" s="7">
        <f t="shared" si="42"/>
        <v>1323</v>
      </c>
      <c r="B1366" s="4" t="s">
        <v>756</v>
      </c>
      <c r="C1366" s="4">
        <v>19603788</v>
      </c>
      <c r="D1366" s="38" t="s">
        <v>757</v>
      </c>
      <c r="E1366" s="11" t="s">
        <v>3</v>
      </c>
    </row>
    <row r="1367" spans="1:5" ht="13.5" customHeight="1">
      <c r="A1367" s="7">
        <f t="shared" si="42"/>
        <v>1324</v>
      </c>
      <c r="B1367" s="3" t="s">
        <v>758</v>
      </c>
      <c r="C1367" s="3" t="s">
        <v>3268</v>
      </c>
      <c r="D1367" s="36" t="s">
        <v>759</v>
      </c>
      <c r="E1367" s="8" t="s">
        <v>993</v>
      </c>
    </row>
    <row r="1368" spans="1:5" ht="13.5" customHeight="1">
      <c r="A1368" s="7">
        <f t="shared" si="42"/>
        <v>1325</v>
      </c>
      <c r="B1368" s="4" t="s">
        <v>758</v>
      </c>
      <c r="C1368" s="4">
        <v>19603789</v>
      </c>
      <c r="D1368" s="38" t="s">
        <v>759</v>
      </c>
      <c r="E1368" s="11" t="s">
        <v>3</v>
      </c>
    </row>
    <row r="1369" spans="1:5" ht="13.5" customHeight="1">
      <c r="A1369" s="7">
        <f t="shared" si="42"/>
        <v>1326</v>
      </c>
      <c r="B1369" s="4" t="s">
        <v>760</v>
      </c>
      <c r="C1369" s="4">
        <v>19806627</v>
      </c>
      <c r="D1369" s="38" t="s">
        <v>761</v>
      </c>
      <c r="E1369" s="11" t="s">
        <v>3</v>
      </c>
    </row>
    <row r="1370" spans="1:5" ht="13.5" customHeight="1">
      <c r="A1370" s="7">
        <f t="shared" si="42"/>
        <v>1327</v>
      </c>
      <c r="B1370" s="3" t="s">
        <v>762</v>
      </c>
      <c r="C1370" s="3" t="s">
        <v>3269</v>
      </c>
      <c r="D1370" s="36" t="s">
        <v>742</v>
      </c>
      <c r="E1370" s="8" t="s">
        <v>993</v>
      </c>
    </row>
    <row r="1371" spans="1:5" ht="13.5" customHeight="1">
      <c r="A1371" s="7">
        <f t="shared" si="42"/>
        <v>1328</v>
      </c>
      <c r="B1371" s="4" t="s">
        <v>762</v>
      </c>
      <c r="C1371" s="4">
        <v>18910532</v>
      </c>
      <c r="D1371" s="38" t="s">
        <v>742</v>
      </c>
      <c r="E1371" s="11" t="s">
        <v>3</v>
      </c>
    </row>
    <row r="1372" spans="1:5" ht="13.5" customHeight="1">
      <c r="A1372" s="7">
        <f t="shared" si="42"/>
        <v>1329</v>
      </c>
      <c r="B1372" s="3" t="s">
        <v>763</v>
      </c>
      <c r="C1372" s="3" t="s">
        <v>3270</v>
      </c>
      <c r="D1372" s="36" t="s">
        <v>764</v>
      </c>
      <c r="E1372" s="8" t="s">
        <v>993</v>
      </c>
    </row>
    <row r="1373" spans="1:5" ht="13.5" customHeight="1">
      <c r="A1373" s="7">
        <f t="shared" si="42"/>
        <v>1330</v>
      </c>
      <c r="B1373" s="4" t="s">
        <v>763</v>
      </c>
      <c r="C1373" s="4">
        <v>19806628</v>
      </c>
      <c r="D1373" s="38" t="s">
        <v>764</v>
      </c>
      <c r="E1373" s="11" t="s">
        <v>3</v>
      </c>
    </row>
    <row r="1374" spans="1:5" ht="13.5" customHeight="1">
      <c r="A1374" s="7">
        <f t="shared" si="42"/>
        <v>1331</v>
      </c>
      <c r="B1374" s="3" t="s">
        <v>765</v>
      </c>
      <c r="C1374" s="3" t="s">
        <v>3271</v>
      </c>
      <c r="D1374" s="36" t="s">
        <v>766</v>
      </c>
      <c r="E1374" s="8" t="s">
        <v>993</v>
      </c>
    </row>
    <row r="1375" spans="1:5" ht="13.5" customHeight="1">
      <c r="A1375" s="7">
        <f t="shared" si="42"/>
        <v>1332</v>
      </c>
      <c r="B1375" s="4" t="s">
        <v>765</v>
      </c>
      <c r="C1375" s="4">
        <v>18910533</v>
      </c>
      <c r="D1375" s="38" t="s">
        <v>766</v>
      </c>
      <c r="E1375" s="11" t="s">
        <v>3</v>
      </c>
    </row>
    <row r="1376" spans="1:5" ht="13.5" customHeight="1">
      <c r="A1376" s="7">
        <f t="shared" si="42"/>
        <v>1333</v>
      </c>
      <c r="B1376" s="4" t="s">
        <v>765</v>
      </c>
      <c r="C1376" s="4">
        <v>19208769</v>
      </c>
      <c r="D1376" s="38" t="s">
        <v>766</v>
      </c>
      <c r="E1376" s="11" t="s">
        <v>3</v>
      </c>
    </row>
    <row r="1377" spans="1:5" ht="13.5" customHeight="1">
      <c r="A1377" s="7">
        <f t="shared" si="42"/>
        <v>1334</v>
      </c>
      <c r="B1377" s="3" t="s">
        <v>767</v>
      </c>
      <c r="C1377" s="3" t="s">
        <v>3272</v>
      </c>
      <c r="D1377" s="36" t="s">
        <v>768</v>
      </c>
      <c r="E1377" s="8" t="s">
        <v>993</v>
      </c>
    </row>
    <row r="1378" spans="1:5" ht="13.5" customHeight="1">
      <c r="A1378" s="7">
        <f t="shared" si="42"/>
        <v>1335</v>
      </c>
      <c r="B1378" s="4" t="s">
        <v>767</v>
      </c>
      <c r="C1378" s="4">
        <v>18910534</v>
      </c>
      <c r="D1378" s="38" t="s">
        <v>768</v>
      </c>
      <c r="E1378" s="11" t="s">
        <v>3</v>
      </c>
    </row>
    <row r="1379" spans="1:5" ht="13.5" customHeight="1">
      <c r="A1379" s="7">
        <f t="shared" si="42"/>
        <v>1336</v>
      </c>
      <c r="B1379" s="4" t="s">
        <v>767</v>
      </c>
      <c r="C1379" s="4">
        <v>19208770</v>
      </c>
      <c r="D1379" s="38" t="s">
        <v>768</v>
      </c>
      <c r="E1379" s="11" t="s">
        <v>3</v>
      </c>
    </row>
    <row r="1380" spans="1:5" ht="13.5" customHeight="1">
      <c r="A1380" s="7">
        <f t="shared" si="42"/>
        <v>1337</v>
      </c>
      <c r="B1380" s="3" t="s">
        <v>769</v>
      </c>
      <c r="C1380" s="3" t="s">
        <v>3273</v>
      </c>
      <c r="D1380" s="36" t="s">
        <v>770</v>
      </c>
      <c r="E1380" s="8" t="s">
        <v>993</v>
      </c>
    </row>
    <row r="1381" spans="1:5" ht="13.5" customHeight="1">
      <c r="A1381" s="7">
        <f t="shared" si="42"/>
        <v>1338</v>
      </c>
      <c r="B1381" s="4" t="s">
        <v>769</v>
      </c>
      <c r="C1381" s="4">
        <v>18910535</v>
      </c>
      <c r="D1381" s="38" t="s">
        <v>770</v>
      </c>
      <c r="E1381" s="11" t="s">
        <v>3</v>
      </c>
    </row>
    <row r="1382" spans="1:5" ht="13.5" customHeight="1">
      <c r="A1382" s="7">
        <f t="shared" si="42"/>
        <v>1339</v>
      </c>
      <c r="B1382" s="4" t="s">
        <v>769</v>
      </c>
      <c r="C1382" s="4">
        <v>19208771</v>
      </c>
      <c r="D1382" s="38" t="s">
        <v>770</v>
      </c>
      <c r="E1382" s="11" t="s">
        <v>3</v>
      </c>
    </row>
    <row r="1383" spans="1:5" ht="13.5" customHeight="1">
      <c r="A1383" s="7">
        <f t="shared" si="42"/>
        <v>1340</v>
      </c>
      <c r="B1383" s="3" t="s">
        <v>771</v>
      </c>
      <c r="C1383" s="3" t="s">
        <v>3274</v>
      </c>
      <c r="D1383" s="36" t="s">
        <v>772</v>
      </c>
      <c r="E1383" s="8" t="s">
        <v>993</v>
      </c>
    </row>
    <row r="1384" spans="1:5" ht="13.5" customHeight="1">
      <c r="A1384" s="7">
        <f t="shared" si="42"/>
        <v>1341</v>
      </c>
      <c r="B1384" s="4" t="s">
        <v>771</v>
      </c>
      <c r="C1384" s="4">
        <v>18910536</v>
      </c>
      <c r="D1384" s="38" t="s">
        <v>772</v>
      </c>
      <c r="E1384" s="11" t="s">
        <v>3</v>
      </c>
    </row>
    <row r="1385" spans="1:5" ht="13.5" customHeight="1">
      <c r="A1385" s="7">
        <f t="shared" si="42"/>
        <v>1342</v>
      </c>
      <c r="B1385" s="4" t="s">
        <v>771</v>
      </c>
      <c r="C1385" s="4">
        <v>19208772</v>
      </c>
      <c r="D1385" s="38" t="s">
        <v>772</v>
      </c>
      <c r="E1385" s="11" t="s">
        <v>3</v>
      </c>
    </row>
    <row r="1386" spans="1:5" ht="13.5" customHeight="1">
      <c r="A1386" s="7">
        <f t="shared" si="42"/>
        <v>1343</v>
      </c>
      <c r="B1386" s="3" t="s">
        <v>773</v>
      </c>
      <c r="C1386" s="3" t="s">
        <v>3275</v>
      </c>
      <c r="D1386" s="36" t="s">
        <v>774</v>
      </c>
      <c r="E1386" s="8" t="s">
        <v>993</v>
      </c>
    </row>
    <row r="1387" spans="1:5" ht="13.5" customHeight="1">
      <c r="A1387" s="7">
        <f t="shared" si="42"/>
        <v>1344</v>
      </c>
      <c r="B1387" s="4" t="s">
        <v>773</v>
      </c>
      <c r="C1387" s="4">
        <v>18910537</v>
      </c>
      <c r="D1387" s="38" t="s">
        <v>774</v>
      </c>
      <c r="E1387" s="11" t="s">
        <v>3</v>
      </c>
    </row>
    <row r="1388" spans="1:5" ht="13.5" customHeight="1">
      <c r="A1388" s="7">
        <f t="shared" si="42"/>
        <v>1345</v>
      </c>
      <c r="B1388" s="4" t="s">
        <v>773</v>
      </c>
      <c r="C1388" s="4">
        <v>19208773</v>
      </c>
      <c r="D1388" s="38" t="s">
        <v>774</v>
      </c>
      <c r="E1388" s="11" t="s">
        <v>3</v>
      </c>
    </row>
    <row r="1389" spans="1:5" ht="13.5" customHeight="1">
      <c r="A1389" s="7">
        <f t="shared" si="42"/>
        <v>1346</v>
      </c>
      <c r="B1389" s="3" t="s">
        <v>775</v>
      </c>
      <c r="C1389" s="3" t="s">
        <v>3276</v>
      </c>
      <c r="D1389" s="36" t="s">
        <v>776</v>
      </c>
      <c r="E1389" s="8" t="s">
        <v>993</v>
      </c>
    </row>
    <row r="1390" spans="1:5" ht="13.5" customHeight="1">
      <c r="A1390" s="7">
        <f t="shared" si="42"/>
        <v>1347</v>
      </c>
      <c r="B1390" s="4" t="s">
        <v>775</v>
      </c>
      <c r="C1390" s="4">
        <v>18910538</v>
      </c>
      <c r="D1390" s="38" t="s">
        <v>776</v>
      </c>
      <c r="E1390" s="11" t="s">
        <v>3</v>
      </c>
    </row>
    <row r="1391" spans="1:5" ht="13.5" customHeight="1">
      <c r="A1391" s="7">
        <f t="shared" ref="A1391:A1454" si="43">ROW()-43</f>
        <v>1348</v>
      </c>
      <c r="B1391" s="4" t="s">
        <v>775</v>
      </c>
      <c r="C1391" s="4">
        <v>19208774</v>
      </c>
      <c r="D1391" s="38" t="s">
        <v>776</v>
      </c>
      <c r="E1391" s="11" t="s">
        <v>3</v>
      </c>
    </row>
    <row r="1392" spans="1:5" ht="13.5" customHeight="1">
      <c r="A1392" s="7">
        <f t="shared" si="43"/>
        <v>1349</v>
      </c>
      <c r="B1392" s="3" t="s">
        <v>3278</v>
      </c>
      <c r="C1392" s="3" t="s">
        <v>3277</v>
      </c>
      <c r="D1392" s="36" t="s">
        <v>3279</v>
      </c>
      <c r="E1392" s="8" t="s">
        <v>993</v>
      </c>
    </row>
    <row r="1393" spans="1:5" ht="13.5" customHeight="1">
      <c r="A1393" s="7">
        <f t="shared" si="43"/>
        <v>1350</v>
      </c>
      <c r="B1393" s="3" t="s">
        <v>3281</v>
      </c>
      <c r="C1393" s="3" t="s">
        <v>3280</v>
      </c>
      <c r="D1393" s="36" t="s">
        <v>3282</v>
      </c>
      <c r="E1393" s="8" t="s">
        <v>993</v>
      </c>
    </row>
    <row r="1394" spans="1:5" ht="13.5" customHeight="1">
      <c r="A1394" s="7">
        <f t="shared" si="43"/>
        <v>1351</v>
      </c>
      <c r="B1394" s="3" t="s">
        <v>3284</v>
      </c>
      <c r="C1394" s="3" t="s">
        <v>3283</v>
      </c>
      <c r="D1394" s="36" t="s">
        <v>3285</v>
      </c>
      <c r="E1394" s="8" t="s">
        <v>993</v>
      </c>
    </row>
    <row r="1395" spans="1:5" ht="13.5" customHeight="1">
      <c r="A1395" s="7">
        <f t="shared" si="43"/>
        <v>1352</v>
      </c>
      <c r="B1395" s="3" t="s">
        <v>3287</v>
      </c>
      <c r="C1395" s="3" t="s">
        <v>3286</v>
      </c>
      <c r="D1395" s="36" t="s">
        <v>743</v>
      </c>
      <c r="E1395" s="8" t="s">
        <v>993</v>
      </c>
    </row>
    <row r="1396" spans="1:5" ht="13.5" customHeight="1">
      <c r="A1396" s="7">
        <f t="shared" si="43"/>
        <v>1353</v>
      </c>
      <c r="B1396" s="3" t="s">
        <v>3289</v>
      </c>
      <c r="C1396" s="3" t="s">
        <v>3288</v>
      </c>
      <c r="D1396" s="36" t="s">
        <v>3290</v>
      </c>
      <c r="E1396" s="8" t="s">
        <v>993</v>
      </c>
    </row>
    <row r="1397" spans="1:5" ht="13.5" customHeight="1">
      <c r="A1397" s="7">
        <f t="shared" si="43"/>
        <v>1354</v>
      </c>
      <c r="B1397" s="3" t="s">
        <v>3292</v>
      </c>
      <c r="C1397" s="3" t="s">
        <v>3291</v>
      </c>
      <c r="D1397" s="36" t="s">
        <v>3293</v>
      </c>
      <c r="E1397" s="8" t="s">
        <v>993</v>
      </c>
    </row>
    <row r="1398" spans="1:5" ht="13.5" customHeight="1">
      <c r="A1398" s="7">
        <f t="shared" si="43"/>
        <v>1355</v>
      </c>
      <c r="B1398" s="3" t="s">
        <v>3295</v>
      </c>
      <c r="C1398" s="3" t="s">
        <v>3294</v>
      </c>
      <c r="D1398" s="36" t="s">
        <v>3296</v>
      </c>
      <c r="E1398" s="8" t="s">
        <v>993</v>
      </c>
    </row>
    <row r="1399" spans="1:5" ht="13.5" customHeight="1">
      <c r="A1399" s="7">
        <f t="shared" si="43"/>
        <v>1356</v>
      </c>
      <c r="B1399" s="3" t="s">
        <v>3298</v>
      </c>
      <c r="C1399" s="3" t="s">
        <v>3297</v>
      </c>
      <c r="D1399" s="36" t="s">
        <v>3299</v>
      </c>
      <c r="E1399" s="8" t="s">
        <v>993</v>
      </c>
    </row>
    <row r="1400" spans="1:5" ht="13.5" customHeight="1">
      <c r="A1400" s="7">
        <f t="shared" si="43"/>
        <v>1357</v>
      </c>
      <c r="B1400" s="3" t="s">
        <v>3301</v>
      </c>
      <c r="C1400" s="3" t="s">
        <v>3300</v>
      </c>
      <c r="D1400" s="36" t="s">
        <v>3302</v>
      </c>
      <c r="E1400" s="8" t="s">
        <v>993</v>
      </c>
    </row>
    <row r="1401" spans="1:5" ht="13.5" customHeight="1">
      <c r="A1401" s="7">
        <f t="shared" si="43"/>
        <v>1358</v>
      </c>
      <c r="B1401" s="3" t="s">
        <v>3304</v>
      </c>
      <c r="C1401" s="3" t="s">
        <v>3303</v>
      </c>
      <c r="D1401" s="36" t="s">
        <v>3302</v>
      </c>
      <c r="E1401" s="8" t="s">
        <v>993</v>
      </c>
    </row>
    <row r="1402" spans="1:5" ht="13.5" customHeight="1">
      <c r="A1402" s="7">
        <f t="shared" si="43"/>
        <v>1359</v>
      </c>
      <c r="B1402" s="3" t="s">
        <v>3306</v>
      </c>
      <c r="C1402" s="3" t="s">
        <v>3305</v>
      </c>
      <c r="D1402" s="36" t="s">
        <v>3307</v>
      </c>
      <c r="E1402" s="8" t="s">
        <v>993</v>
      </c>
    </row>
    <row r="1403" spans="1:5" ht="13.5" customHeight="1">
      <c r="A1403" s="7">
        <f t="shared" si="43"/>
        <v>1360</v>
      </c>
      <c r="B1403" s="3" t="s">
        <v>3309</v>
      </c>
      <c r="C1403" s="3" t="s">
        <v>3308</v>
      </c>
      <c r="D1403" s="36" t="s">
        <v>3307</v>
      </c>
      <c r="E1403" s="8" t="s">
        <v>993</v>
      </c>
    </row>
    <row r="1404" spans="1:5" ht="13.5" customHeight="1">
      <c r="A1404" s="7">
        <f t="shared" si="43"/>
        <v>1361</v>
      </c>
      <c r="B1404" s="3" t="s">
        <v>3311</v>
      </c>
      <c r="C1404" s="3" t="s">
        <v>3310</v>
      </c>
      <c r="D1404" s="36" t="s">
        <v>3312</v>
      </c>
      <c r="E1404" s="8" t="s">
        <v>993</v>
      </c>
    </row>
    <row r="1405" spans="1:5" ht="13.5" customHeight="1">
      <c r="A1405" s="7">
        <f t="shared" si="43"/>
        <v>1362</v>
      </c>
      <c r="B1405" s="3" t="s">
        <v>3314</v>
      </c>
      <c r="C1405" s="3" t="s">
        <v>3313</v>
      </c>
      <c r="D1405" s="36" t="s">
        <v>3312</v>
      </c>
      <c r="E1405" s="8" t="s">
        <v>993</v>
      </c>
    </row>
    <row r="1406" spans="1:5" ht="13.5" customHeight="1">
      <c r="A1406" s="7">
        <f t="shared" si="43"/>
        <v>1363</v>
      </c>
      <c r="B1406" s="3" t="s">
        <v>3316</v>
      </c>
      <c r="C1406" s="3" t="s">
        <v>3315</v>
      </c>
      <c r="D1406" s="36" t="s">
        <v>3317</v>
      </c>
      <c r="E1406" s="8" t="s">
        <v>993</v>
      </c>
    </row>
    <row r="1407" spans="1:5" ht="13.5" customHeight="1">
      <c r="A1407" s="7">
        <f t="shared" si="43"/>
        <v>1364</v>
      </c>
      <c r="B1407" s="3" t="s">
        <v>3319</v>
      </c>
      <c r="C1407" s="3" t="s">
        <v>3318</v>
      </c>
      <c r="D1407" s="36" t="s">
        <v>3317</v>
      </c>
      <c r="E1407" s="8" t="s">
        <v>993</v>
      </c>
    </row>
    <row r="1408" spans="1:5" ht="13.5" customHeight="1">
      <c r="A1408" s="7">
        <f t="shared" si="43"/>
        <v>1365</v>
      </c>
      <c r="B1408" s="6" t="s">
        <v>7495</v>
      </c>
      <c r="C1408" s="6" t="s">
        <v>7494</v>
      </c>
      <c r="D1408" s="46" t="s">
        <v>7496</v>
      </c>
      <c r="E1408" s="19" t="s">
        <v>7493</v>
      </c>
    </row>
    <row r="1409" spans="1:5" ht="13.5" customHeight="1">
      <c r="A1409" s="7">
        <f t="shared" si="43"/>
        <v>1366</v>
      </c>
      <c r="B1409" s="3" t="s">
        <v>3321</v>
      </c>
      <c r="C1409" s="3" t="s">
        <v>3320</v>
      </c>
      <c r="D1409" s="36" t="s">
        <v>3322</v>
      </c>
      <c r="E1409" s="8" t="s">
        <v>993</v>
      </c>
    </row>
    <row r="1410" spans="1:5" ht="13.5" customHeight="1">
      <c r="A1410" s="7">
        <f t="shared" si="43"/>
        <v>1367</v>
      </c>
      <c r="B1410" s="3" t="s">
        <v>3324</v>
      </c>
      <c r="C1410" s="3" t="s">
        <v>3323</v>
      </c>
      <c r="D1410" s="36" t="s">
        <v>3325</v>
      </c>
      <c r="E1410" s="8" t="s">
        <v>993</v>
      </c>
    </row>
    <row r="1411" spans="1:5" ht="13.5" customHeight="1">
      <c r="A1411" s="7">
        <f t="shared" si="43"/>
        <v>1368</v>
      </c>
      <c r="B1411" s="3" t="s">
        <v>3327</v>
      </c>
      <c r="C1411" s="3" t="s">
        <v>3326</v>
      </c>
      <c r="D1411" s="36" t="s">
        <v>3328</v>
      </c>
      <c r="E1411" s="8" t="s">
        <v>993</v>
      </c>
    </row>
    <row r="1412" spans="1:5" ht="13.5" customHeight="1">
      <c r="A1412" s="7">
        <f t="shared" si="43"/>
        <v>1369</v>
      </c>
      <c r="B1412" s="3" t="s">
        <v>3330</v>
      </c>
      <c r="C1412" s="3" t="s">
        <v>3329</v>
      </c>
      <c r="D1412" s="36" t="s">
        <v>3331</v>
      </c>
      <c r="E1412" s="8" t="s">
        <v>993</v>
      </c>
    </row>
    <row r="1413" spans="1:5" ht="13.5" customHeight="1">
      <c r="A1413" s="7">
        <f t="shared" si="43"/>
        <v>1370</v>
      </c>
      <c r="B1413" s="3" t="s">
        <v>3333</v>
      </c>
      <c r="C1413" s="3" t="s">
        <v>3332</v>
      </c>
      <c r="D1413" s="36" t="s">
        <v>3334</v>
      </c>
      <c r="E1413" s="8" t="s">
        <v>993</v>
      </c>
    </row>
    <row r="1414" spans="1:5" ht="13.5" customHeight="1">
      <c r="A1414" s="7">
        <f t="shared" si="43"/>
        <v>1371</v>
      </c>
      <c r="B1414" s="3" t="s">
        <v>3336</v>
      </c>
      <c r="C1414" s="3" t="s">
        <v>3335</v>
      </c>
      <c r="D1414" s="36" t="s">
        <v>3337</v>
      </c>
      <c r="E1414" s="8" t="s">
        <v>993</v>
      </c>
    </row>
    <row r="1415" spans="1:5" ht="13.5" customHeight="1">
      <c r="A1415" s="7">
        <f t="shared" si="43"/>
        <v>1372</v>
      </c>
      <c r="B1415" s="3" t="s">
        <v>3339</v>
      </c>
      <c r="C1415" s="3" t="s">
        <v>3338</v>
      </c>
      <c r="D1415" s="36" t="s">
        <v>3340</v>
      </c>
      <c r="E1415" s="8" t="s">
        <v>993</v>
      </c>
    </row>
    <row r="1416" spans="1:5" ht="13.5" customHeight="1">
      <c r="A1416" s="7">
        <f t="shared" si="43"/>
        <v>1373</v>
      </c>
      <c r="B1416" s="3" t="s">
        <v>3342</v>
      </c>
      <c r="C1416" s="3" t="s">
        <v>3341</v>
      </c>
      <c r="D1416" s="36" t="s">
        <v>3343</v>
      </c>
      <c r="E1416" s="8" t="s">
        <v>993</v>
      </c>
    </row>
    <row r="1417" spans="1:5" ht="13.5" customHeight="1">
      <c r="A1417" s="7">
        <f t="shared" si="43"/>
        <v>1374</v>
      </c>
      <c r="B1417" s="3" t="s">
        <v>3345</v>
      </c>
      <c r="C1417" s="3" t="s">
        <v>3344</v>
      </c>
      <c r="D1417" s="36" t="s">
        <v>3346</v>
      </c>
      <c r="E1417" s="8" t="s">
        <v>993</v>
      </c>
    </row>
    <row r="1418" spans="1:5" ht="13.5" customHeight="1">
      <c r="A1418" s="7">
        <f t="shared" si="43"/>
        <v>1375</v>
      </c>
      <c r="B1418" s="3" t="s">
        <v>3345</v>
      </c>
      <c r="C1418" s="3" t="s">
        <v>3347</v>
      </c>
      <c r="D1418" s="36" t="s">
        <v>3348</v>
      </c>
      <c r="E1418" s="8" t="s">
        <v>993</v>
      </c>
    </row>
    <row r="1419" spans="1:5" ht="13.5" customHeight="1">
      <c r="A1419" s="7">
        <f t="shared" si="43"/>
        <v>1376</v>
      </c>
      <c r="B1419" s="3" t="s">
        <v>3350</v>
      </c>
      <c r="C1419" s="3" t="s">
        <v>3349</v>
      </c>
      <c r="D1419" s="36" t="s">
        <v>3351</v>
      </c>
      <c r="E1419" s="8" t="s">
        <v>993</v>
      </c>
    </row>
    <row r="1420" spans="1:5" ht="13.5" customHeight="1">
      <c r="A1420" s="7">
        <f t="shared" si="43"/>
        <v>1377</v>
      </c>
      <c r="B1420" s="3" t="s">
        <v>3353</v>
      </c>
      <c r="C1420" s="3" t="s">
        <v>3352</v>
      </c>
      <c r="D1420" s="36" t="s">
        <v>3354</v>
      </c>
      <c r="E1420" s="8" t="s">
        <v>993</v>
      </c>
    </row>
    <row r="1421" spans="1:5" ht="13.5" customHeight="1">
      <c r="A1421" s="7">
        <f t="shared" si="43"/>
        <v>1378</v>
      </c>
      <c r="B1421" s="3" t="s">
        <v>3356</v>
      </c>
      <c r="C1421" s="3" t="s">
        <v>3355</v>
      </c>
      <c r="D1421" s="36" t="s">
        <v>3357</v>
      </c>
      <c r="E1421" s="8" t="s">
        <v>993</v>
      </c>
    </row>
    <row r="1422" spans="1:5" ht="13.5" customHeight="1">
      <c r="A1422" s="7">
        <f t="shared" si="43"/>
        <v>1379</v>
      </c>
      <c r="B1422" s="3" t="s">
        <v>3359</v>
      </c>
      <c r="C1422" s="3" t="s">
        <v>3358</v>
      </c>
      <c r="D1422" s="36" t="s">
        <v>3360</v>
      </c>
      <c r="E1422" s="8" t="s">
        <v>993</v>
      </c>
    </row>
    <row r="1423" spans="1:5" ht="13.5" customHeight="1">
      <c r="A1423" s="7">
        <f t="shared" si="43"/>
        <v>1380</v>
      </c>
      <c r="B1423" s="3" t="s">
        <v>3362</v>
      </c>
      <c r="C1423" s="3" t="s">
        <v>3361</v>
      </c>
      <c r="D1423" s="36" t="s">
        <v>3363</v>
      </c>
      <c r="E1423" s="8" t="s">
        <v>993</v>
      </c>
    </row>
    <row r="1424" spans="1:5" ht="13.5" customHeight="1">
      <c r="A1424" s="7">
        <f t="shared" si="43"/>
        <v>1381</v>
      </c>
      <c r="B1424" s="3" t="s">
        <v>3365</v>
      </c>
      <c r="C1424" s="3" t="s">
        <v>3364</v>
      </c>
      <c r="D1424" s="36" t="s">
        <v>3366</v>
      </c>
      <c r="E1424" s="8" t="s">
        <v>993</v>
      </c>
    </row>
    <row r="1425" spans="1:5" ht="13.5" customHeight="1">
      <c r="A1425" s="7">
        <f t="shared" si="43"/>
        <v>1382</v>
      </c>
      <c r="B1425" s="3" t="s">
        <v>3368</v>
      </c>
      <c r="C1425" s="3" t="s">
        <v>3367</v>
      </c>
      <c r="D1425" s="36" t="s">
        <v>3369</v>
      </c>
      <c r="E1425" s="8" t="s">
        <v>993</v>
      </c>
    </row>
    <row r="1426" spans="1:5" ht="13.5" customHeight="1">
      <c r="A1426" s="7">
        <f t="shared" si="43"/>
        <v>1383</v>
      </c>
      <c r="B1426" s="3" t="s">
        <v>3371</v>
      </c>
      <c r="C1426" s="3" t="s">
        <v>3370</v>
      </c>
      <c r="D1426" s="36" t="s">
        <v>3372</v>
      </c>
      <c r="E1426" s="8" t="s">
        <v>993</v>
      </c>
    </row>
    <row r="1427" spans="1:5" ht="13.5" customHeight="1">
      <c r="A1427" s="7">
        <f t="shared" si="43"/>
        <v>1384</v>
      </c>
      <c r="B1427" s="3" t="s">
        <v>3374</v>
      </c>
      <c r="C1427" s="3" t="s">
        <v>3373</v>
      </c>
      <c r="D1427" s="36" t="s">
        <v>3375</v>
      </c>
      <c r="E1427" s="8" t="s">
        <v>993</v>
      </c>
    </row>
    <row r="1428" spans="1:5" ht="13.5" customHeight="1">
      <c r="A1428" s="7">
        <f t="shared" si="43"/>
        <v>1385</v>
      </c>
      <c r="B1428" s="3" t="s">
        <v>3377</v>
      </c>
      <c r="C1428" s="3" t="s">
        <v>3376</v>
      </c>
      <c r="D1428" s="36" t="s">
        <v>3378</v>
      </c>
      <c r="E1428" s="8" t="s">
        <v>993</v>
      </c>
    </row>
    <row r="1429" spans="1:5" ht="13.5" customHeight="1">
      <c r="A1429" s="7">
        <f t="shared" si="43"/>
        <v>1386</v>
      </c>
      <c r="B1429" s="3" t="s">
        <v>3380</v>
      </c>
      <c r="C1429" s="3" t="s">
        <v>3379</v>
      </c>
      <c r="D1429" s="36" t="s">
        <v>3381</v>
      </c>
      <c r="E1429" s="8" t="s">
        <v>993</v>
      </c>
    </row>
    <row r="1430" spans="1:5" ht="13.5" customHeight="1">
      <c r="A1430" s="7">
        <f t="shared" si="43"/>
        <v>1387</v>
      </c>
      <c r="B1430" s="3" t="s">
        <v>3383</v>
      </c>
      <c r="C1430" s="3" t="s">
        <v>3382</v>
      </c>
      <c r="D1430" s="36" t="s">
        <v>723</v>
      </c>
      <c r="E1430" s="8" t="s">
        <v>993</v>
      </c>
    </row>
    <row r="1431" spans="1:5" ht="13.5" customHeight="1">
      <c r="A1431" s="7">
        <f t="shared" si="43"/>
        <v>1388</v>
      </c>
      <c r="B1431" s="3" t="s">
        <v>3385</v>
      </c>
      <c r="C1431" s="3" t="s">
        <v>3384</v>
      </c>
      <c r="D1431" s="36" t="s">
        <v>3386</v>
      </c>
      <c r="E1431" s="8" t="s">
        <v>993</v>
      </c>
    </row>
    <row r="1432" spans="1:5" ht="13.5" customHeight="1">
      <c r="A1432" s="7">
        <f t="shared" si="43"/>
        <v>1389</v>
      </c>
      <c r="B1432" s="3" t="s">
        <v>3388</v>
      </c>
      <c r="C1432" s="3" t="s">
        <v>3387</v>
      </c>
      <c r="D1432" s="36" t="s">
        <v>3389</v>
      </c>
      <c r="E1432" s="8" t="s">
        <v>993</v>
      </c>
    </row>
    <row r="1433" spans="1:5" ht="13.5" customHeight="1">
      <c r="A1433" s="7">
        <f t="shared" si="43"/>
        <v>1390</v>
      </c>
      <c r="B1433" s="3" t="s">
        <v>3391</v>
      </c>
      <c r="C1433" s="3" t="s">
        <v>3390</v>
      </c>
      <c r="D1433" s="36" t="s">
        <v>3386</v>
      </c>
      <c r="E1433" s="8" t="s">
        <v>993</v>
      </c>
    </row>
    <row r="1434" spans="1:5" ht="13.5" customHeight="1">
      <c r="A1434" s="7">
        <f t="shared" si="43"/>
        <v>1391</v>
      </c>
      <c r="B1434" s="3" t="s">
        <v>3393</v>
      </c>
      <c r="C1434" s="3" t="s">
        <v>3392</v>
      </c>
      <c r="D1434" s="36" t="s">
        <v>3394</v>
      </c>
      <c r="E1434" s="8" t="s">
        <v>993</v>
      </c>
    </row>
    <row r="1435" spans="1:5" ht="13.5" customHeight="1">
      <c r="A1435" s="7">
        <f t="shared" si="43"/>
        <v>1392</v>
      </c>
      <c r="B1435" s="3" t="s">
        <v>3393</v>
      </c>
      <c r="C1435" s="3" t="s">
        <v>3395</v>
      </c>
      <c r="D1435" s="36" t="s">
        <v>3396</v>
      </c>
      <c r="E1435" s="8" t="s">
        <v>993</v>
      </c>
    </row>
    <row r="1436" spans="1:5" ht="13.5" customHeight="1">
      <c r="A1436" s="7">
        <f t="shared" si="43"/>
        <v>1393</v>
      </c>
      <c r="B1436" s="3" t="s">
        <v>3398</v>
      </c>
      <c r="C1436" s="3" t="s">
        <v>3397</v>
      </c>
      <c r="D1436" s="36" t="s">
        <v>3399</v>
      </c>
      <c r="E1436" s="8" t="s">
        <v>993</v>
      </c>
    </row>
    <row r="1437" spans="1:5" ht="13.5" customHeight="1">
      <c r="A1437" s="7">
        <f t="shared" si="43"/>
        <v>1394</v>
      </c>
      <c r="B1437" s="3" t="s">
        <v>3401</v>
      </c>
      <c r="C1437" s="3" t="s">
        <v>3400</v>
      </c>
      <c r="D1437" s="36" t="s">
        <v>3402</v>
      </c>
      <c r="E1437" s="8" t="s">
        <v>993</v>
      </c>
    </row>
    <row r="1438" spans="1:5" ht="13.5" customHeight="1">
      <c r="A1438" s="7">
        <f t="shared" si="43"/>
        <v>1395</v>
      </c>
      <c r="B1438" s="3" t="s">
        <v>3404</v>
      </c>
      <c r="C1438" s="3" t="s">
        <v>3403</v>
      </c>
      <c r="D1438" s="36" t="s">
        <v>3405</v>
      </c>
      <c r="E1438" s="8" t="s">
        <v>993</v>
      </c>
    </row>
    <row r="1439" spans="1:5" ht="13.5" customHeight="1">
      <c r="A1439" s="7">
        <f t="shared" si="43"/>
        <v>1396</v>
      </c>
      <c r="B1439" s="3" t="s">
        <v>3407</v>
      </c>
      <c r="C1439" s="3" t="s">
        <v>3406</v>
      </c>
      <c r="D1439" s="36" t="s">
        <v>3408</v>
      </c>
      <c r="E1439" s="8" t="s">
        <v>993</v>
      </c>
    </row>
    <row r="1440" spans="1:5" ht="13.5" customHeight="1">
      <c r="A1440" s="7">
        <f t="shared" si="43"/>
        <v>1397</v>
      </c>
      <c r="B1440" s="3" t="s">
        <v>3410</v>
      </c>
      <c r="C1440" s="3" t="s">
        <v>3409</v>
      </c>
      <c r="D1440" s="36" t="s">
        <v>3411</v>
      </c>
      <c r="E1440" s="8" t="s">
        <v>993</v>
      </c>
    </row>
    <row r="1441" spans="1:5" ht="13.5" customHeight="1">
      <c r="A1441" s="7">
        <f t="shared" si="43"/>
        <v>1398</v>
      </c>
      <c r="B1441" s="3" t="s">
        <v>3413</v>
      </c>
      <c r="C1441" s="3" t="s">
        <v>3412</v>
      </c>
      <c r="D1441" s="36" t="s">
        <v>3414</v>
      </c>
      <c r="E1441" s="8" t="s">
        <v>993</v>
      </c>
    </row>
    <row r="1442" spans="1:5" ht="13.5" customHeight="1">
      <c r="A1442" s="7">
        <f t="shared" si="43"/>
        <v>1399</v>
      </c>
      <c r="B1442" s="4" t="s">
        <v>777</v>
      </c>
      <c r="C1442" s="4">
        <v>19404602</v>
      </c>
      <c r="D1442" s="38" t="s">
        <v>778</v>
      </c>
      <c r="E1442" s="11" t="s">
        <v>3</v>
      </c>
    </row>
    <row r="1443" spans="1:5" ht="13.5" customHeight="1">
      <c r="A1443" s="7">
        <f t="shared" si="43"/>
        <v>1400</v>
      </c>
      <c r="B1443" s="3" t="s">
        <v>3416</v>
      </c>
      <c r="C1443" s="3" t="s">
        <v>3415</v>
      </c>
      <c r="D1443" s="36" t="s">
        <v>3417</v>
      </c>
      <c r="E1443" s="8" t="s">
        <v>993</v>
      </c>
    </row>
    <row r="1444" spans="1:5" ht="13.5" customHeight="1">
      <c r="A1444" s="7">
        <f t="shared" si="43"/>
        <v>1401</v>
      </c>
      <c r="B1444" s="3" t="s">
        <v>3419</v>
      </c>
      <c r="C1444" s="3" t="s">
        <v>3418</v>
      </c>
      <c r="D1444" s="36" t="s">
        <v>3420</v>
      </c>
      <c r="E1444" s="8" t="s">
        <v>993</v>
      </c>
    </row>
    <row r="1445" spans="1:5" ht="13.5" customHeight="1">
      <c r="A1445" s="7">
        <f t="shared" si="43"/>
        <v>1402</v>
      </c>
      <c r="B1445" s="3" t="s">
        <v>3422</v>
      </c>
      <c r="C1445" s="3" t="s">
        <v>3421</v>
      </c>
      <c r="D1445" s="36" t="s">
        <v>3423</v>
      </c>
      <c r="E1445" s="8" t="s">
        <v>993</v>
      </c>
    </row>
    <row r="1446" spans="1:5" ht="13.5" customHeight="1">
      <c r="A1446" s="7">
        <f t="shared" si="43"/>
        <v>1403</v>
      </c>
      <c r="B1446" s="3" t="s">
        <v>3425</v>
      </c>
      <c r="C1446" s="3" t="s">
        <v>3424</v>
      </c>
      <c r="D1446" s="36" t="s">
        <v>3426</v>
      </c>
      <c r="E1446" s="8" t="s">
        <v>993</v>
      </c>
    </row>
    <row r="1447" spans="1:5" ht="13.5" customHeight="1">
      <c r="A1447" s="7">
        <f t="shared" si="43"/>
        <v>1404</v>
      </c>
      <c r="B1447" s="3" t="s">
        <v>3428</v>
      </c>
      <c r="C1447" s="3" t="s">
        <v>3427</v>
      </c>
      <c r="D1447" s="36" t="s">
        <v>3429</v>
      </c>
      <c r="E1447" s="8" t="s">
        <v>993</v>
      </c>
    </row>
    <row r="1448" spans="1:5" ht="13.5" customHeight="1">
      <c r="A1448" s="7">
        <f t="shared" si="43"/>
        <v>1405</v>
      </c>
      <c r="B1448" s="4" t="s">
        <v>779</v>
      </c>
      <c r="C1448" s="4">
        <v>19404437</v>
      </c>
      <c r="D1448" s="38" t="s">
        <v>780</v>
      </c>
      <c r="E1448" s="11" t="s">
        <v>3</v>
      </c>
    </row>
    <row r="1449" spans="1:5" ht="13.5" customHeight="1">
      <c r="A1449" s="7">
        <f t="shared" si="43"/>
        <v>1406</v>
      </c>
      <c r="B1449" s="4" t="s">
        <v>781</v>
      </c>
      <c r="C1449" s="4">
        <v>19404446</v>
      </c>
      <c r="D1449" s="38" t="s">
        <v>782</v>
      </c>
      <c r="E1449" s="11" t="s">
        <v>3</v>
      </c>
    </row>
    <row r="1450" spans="1:5" ht="13.5" customHeight="1">
      <c r="A1450" s="7">
        <f t="shared" si="43"/>
        <v>1407</v>
      </c>
      <c r="B1450" s="4" t="s">
        <v>783</v>
      </c>
      <c r="C1450" s="4">
        <v>19404447</v>
      </c>
      <c r="D1450" s="38" t="s">
        <v>784</v>
      </c>
      <c r="E1450" s="11" t="s">
        <v>3</v>
      </c>
    </row>
    <row r="1451" spans="1:5" ht="13.5" customHeight="1">
      <c r="A1451" s="7">
        <f t="shared" si="43"/>
        <v>1408</v>
      </c>
      <c r="B1451" s="4" t="s">
        <v>785</v>
      </c>
      <c r="C1451" s="4">
        <v>19404448</v>
      </c>
      <c r="D1451" s="38" t="s">
        <v>786</v>
      </c>
      <c r="E1451" s="11" t="s">
        <v>3</v>
      </c>
    </row>
    <row r="1452" spans="1:5" ht="13.5" customHeight="1">
      <c r="A1452" s="7">
        <f t="shared" si="43"/>
        <v>1409</v>
      </c>
      <c r="B1452" s="4" t="s">
        <v>787</v>
      </c>
      <c r="C1452" s="4">
        <v>19404449</v>
      </c>
      <c r="D1452" s="38" t="s">
        <v>788</v>
      </c>
      <c r="E1452" s="11" t="s">
        <v>3</v>
      </c>
    </row>
    <row r="1453" spans="1:5" ht="13.5" customHeight="1">
      <c r="A1453" s="7">
        <f t="shared" si="43"/>
        <v>1410</v>
      </c>
      <c r="B1453" s="4" t="s">
        <v>789</v>
      </c>
      <c r="C1453" s="4">
        <v>19404450</v>
      </c>
      <c r="D1453" s="38" t="s">
        <v>790</v>
      </c>
      <c r="E1453" s="11" t="s">
        <v>3</v>
      </c>
    </row>
    <row r="1454" spans="1:5" ht="13.5" customHeight="1">
      <c r="A1454" s="7">
        <f t="shared" si="43"/>
        <v>1411</v>
      </c>
      <c r="B1454" s="4" t="s">
        <v>791</v>
      </c>
      <c r="C1454" s="4">
        <v>19404451</v>
      </c>
      <c r="D1454" s="38" t="s">
        <v>792</v>
      </c>
      <c r="E1454" s="11" t="s">
        <v>3</v>
      </c>
    </row>
    <row r="1455" spans="1:5" ht="13.5" customHeight="1">
      <c r="A1455" s="7">
        <f t="shared" ref="A1455:A1463" si="44">ROW()-43</f>
        <v>1412</v>
      </c>
      <c r="B1455" s="4" t="s">
        <v>793</v>
      </c>
      <c r="C1455" s="4">
        <v>19404438</v>
      </c>
      <c r="D1455" s="38" t="s">
        <v>794</v>
      </c>
      <c r="E1455" s="11" t="s">
        <v>3</v>
      </c>
    </row>
    <row r="1456" spans="1:5" ht="13.5" customHeight="1">
      <c r="A1456" s="7">
        <f t="shared" si="44"/>
        <v>1413</v>
      </c>
      <c r="B1456" s="4" t="s">
        <v>795</v>
      </c>
      <c r="C1456" s="4">
        <v>19404439</v>
      </c>
      <c r="D1456" s="38" t="s">
        <v>796</v>
      </c>
      <c r="E1456" s="11" t="s">
        <v>3</v>
      </c>
    </row>
    <row r="1457" spans="1:5" ht="13.5" customHeight="1">
      <c r="A1457" s="7">
        <f t="shared" si="44"/>
        <v>1414</v>
      </c>
      <c r="B1457" s="4" t="s">
        <v>797</v>
      </c>
      <c r="C1457" s="4">
        <v>19404440</v>
      </c>
      <c r="D1457" s="38" t="s">
        <v>798</v>
      </c>
      <c r="E1457" s="11" t="s">
        <v>3</v>
      </c>
    </row>
    <row r="1458" spans="1:5" ht="13.5" customHeight="1">
      <c r="A1458" s="7">
        <f t="shared" si="44"/>
        <v>1415</v>
      </c>
      <c r="B1458" s="4" t="s">
        <v>799</v>
      </c>
      <c r="C1458" s="4">
        <v>19404441</v>
      </c>
      <c r="D1458" s="38" t="s">
        <v>800</v>
      </c>
      <c r="E1458" s="11" t="s">
        <v>3</v>
      </c>
    </row>
    <row r="1459" spans="1:5" ht="13.5" customHeight="1">
      <c r="A1459" s="7">
        <f t="shared" si="44"/>
        <v>1416</v>
      </c>
      <c r="B1459" s="4" t="s">
        <v>801</v>
      </c>
      <c r="C1459" s="4">
        <v>19404442</v>
      </c>
      <c r="D1459" s="38" t="s">
        <v>802</v>
      </c>
      <c r="E1459" s="11" t="s">
        <v>3</v>
      </c>
    </row>
    <row r="1460" spans="1:5" ht="13.5" customHeight="1">
      <c r="A1460" s="7">
        <f t="shared" si="44"/>
        <v>1417</v>
      </c>
      <c r="B1460" s="4" t="s">
        <v>803</v>
      </c>
      <c r="C1460" s="4">
        <v>19404443</v>
      </c>
      <c r="D1460" s="38" t="s">
        <v>804</v>
      </c>
      <c r="E1460" s="11" t="s">
        <v>3</v>
      </c>
    </row>
    <row r="1461" spans="1:5" ht="13.5" customHeight="1">
      <c r="A1461" s="7">
        <f t="shared" si="44"/>
        <v>1418</v>
      </c>
      <c r="B1461" s="4" t="s">
        <v>805</v>
      </c>
      <c r="C1461" s="4">
        <v>19404444</v>
      </c>
      <c r="D1461" s="38" t="s">
        <v>806</v>
      </c>
      <c r="E1461" s="11" t="s">
        <v>3</v>
      </c>
    </row>
    <row r="1462" spans="1:5" ht="13.5" customHeight="1">
      <c r="A1462" s="7">
        <f t="shared" si="44"/>
        <v>1419</v>
      </c>
      <c r="B1462" s="4" t="s">
        <v>807</v>
      </c>
      <c r="C1462" s="4">
        <v>19404445</v>
      </c>
      <c r="D1462" s="38" t="s">
        <v>808</v>
      </c>
      <c r="E1462" s="11" t="s">
        <v>3</v>
      </c>
    </row>
    <row r="1463" spans="1:5" ht="13.5" customHeight="1" thickBot="1">
      <c r="A1463" s="24">
        <f t="shared" si="44"/>
        <v>1420</v>
      </c>
      <c r="B1463" s="25" t="s">
        <v>3431</v>
      </c>
      <c r="C1463" s="25" t="s">
        <v>3430</v>
      </c>
      <c r="D1463" s="37" t="s">
        <v>3432</v>
      </c>
      <c r="E1463" s="26" t="s">
        <v>993</v>
      </c>
    </row>
    <row r="1464" spans="1:5" ht="13.5" customHeight="1">
      <c r="A1464" s="49" t="s">
        <v>7723</v>
      </c>
      <c r="B1464" s="50"/>
      <c r="C1464" s="50"/>
      <c r="D1464" s="50"/>
      <c r="E1464" s="51"/>
    </row>
    <row r="1465" spans="1:5" ht="13.5" customHeight="1">
      <c r="A1465" s="7">
        <f>ROW()-44</f>
        <v>1421</v>
      </c>
      <c r="B1465" s="13" t="s">
        <v>3434</v>
      </c>
      <c r="C1465" s="13" t="s">
        <v>3433</v>
      </c>
      <c r="D1465" s="41" t="s">
        <v>3435</v>
      </c>
      <c r="E1465" s="14" t="s">
        <v>993</v>
      </c>
    </row>
    <row r="1466" spans="1:5" ht="13.5" customHeight="1">
      <c r="A1466" s="7">
        <f t="shared" ref="A1466:A1500" si="45">ROW()-44</f>
        <v>1422</v>
      </c>
      <c r="B1466" s="3" t="s">
        <v>3437</v>
      </c>
      <c r="C1466" s="3" t="s">
        <v>3436</v>
      </c>
      <c r="D1466" s="36" t="s">
        <v>3438</v>
      </c>
      <c r="E1466" s="8" t="s">
        <v>993</v>
      </c>
    </row>
    <row r="1467" spans="1:5" ht="13.5" customHeight="1">
      <c r="A1467" s="7">
        <f t="shared" si="45"/>
        <v>1423</v>
      </c>
      <c r="B1467" s="3" t="s">
        <v>3440</v>
      </c>
      <c r="C1467" s="3" t="s">
        <v>3439</v>
      </c>
      <c r="D1467" s="36" t="s">
        <v>3441</v>
      </c>
      <c r="E1467" s="8" t="s">
        <v>993</v>
      </c>
    </row>
    <row r="1468" spans="1:5" ht="13.5" customHeight="1">
      <c r="A1468" s="7">
        <f t="shared" si="45"/>
        <v>1424</v>
      </c>
      <c r="B1468" s="3" t="s">
        <v>3440</v>
      </c>
      <c r="C1468" s="3" t="s">
        <v>3442</v>
      </c>
      <c r="D1468" s="36" t="s">
        <v>3443</v>
      </c>
      <c r="E1468" s="8" t="s">
        <v>993</v>
      </c>
    </row>
    <row r="1469" spans="1:5" ht="13.5" customHeight="1">
      <c r="A1469" s="7">
        <f t="shared" si="45"/>
        <v>1425</v>
      </c>
      <c r="B1469" s="3" t="s">
        <v>3440</v>
      </c>
      <c r="C1469" s="3" t="s">
        <v>3444</v>
      </c>
      <c r="D1469" s="36" t="s">
        <v>3445</v>
      </c>
      <c r="E1469" s="8" t="s">
        <v>993</v>
      </c>
    </row>
    <row r="1470" spans="1:5" ht="13.5" customHeight="1">
      <c r="A1470" s="7">
        <f t="shared" si="45"/>
        <v>1426</v>
      </c>
      <c r="B1470" s="3" t="s">
        <v>3447</v>
      </c>
      <c r="C1470" s="3" t="s">
        <v>3446</v>
      </c>
      <c r="D1470" s="36" t="s">
        <v>3448</v>
      </c>
      <c r="E1470" s="8" t="s">
        <v>993</v>
      </c>
    </row>
    <row r="1471" spans="1:5" ht="13.5" customHeight="1">
      <c r="A1471" s="7">
        <f t="shared" si="45"/>
        <v>1427</v>
      </c>
      <c r="B1471" s="3" t="s">
        <v>3450</v>
      </c>
      <c r="C1471" s="3" t="s">
        <v>3449</v>
      </c>
      <c r="D1471" s="36" t="s">
        <v>3451</v>
      </c>
      <c r="E1471" s="8" t="s">
        <v>993</v>
      </c>
    </row>
    <row r="1472" spans="1:5" ht="13.5" customHeight="1">
      <c r="A1472" s="7">
        <f t="shared" si="45"/>
        <v>1428</v>
      </c>
      <c r="B1472" s="3" t="s">
        <v>3453</v>
      </c>
      <c r="C1472" s="3" t="s">
        <v>3452</v>
      </c>
      <c r="D1472" s="36" t="s">
        <v>3454</v>
      </c>
      <c r="E1472" s="8" t="s">
        <v>993</v>
      </c>
    </row>
    <row r="1473" spans="1:5" ht="13.5" customHeight="1">
      <c r="A1473" s="7">
        <f t="shared" si="45"/>
        <v>1429</v>
      </c>
      <c r="B1473" s="3" t="s">
        <v>3456</v>
      </c>
      <c r="C1473" s="3" t="s">
        <v>3455</v>
      </c>
      <c r="D1473" s="36" t="s">
        <v>3457</v>
      </c>
      <c r="E1473" s="8" t="s">
        <v>993</v>
      </c>
    </row>
    <row r="1474" spans="1:5" ht="13.5" customHeight="1">
      <c r="A1474" s="7">
        <f t="shared" si="45"/>
        <v>1430</v>
      </c>
      <c r="B1474" s="3" t="s">
        <v>3459</v>
      </c>
      <c r="C1474" s="3" t="s">
        <v>3458</v>
      </c>
      <c r="D1474" s="36" t="s">
        <v>3460</v>
      </c>
      <c r="E1474" s="8" t="s">
        <v>993</v>
      </c>
    </row>
    <row r="1475" spans="1:5" ht="13.5" customHeight="1">
      <c r="A1475" s="7">
        <f t="shared" si="45"/>
        <v>1431</v>
      </c>
      <c r="B1475" s="3" t="s">
        <v>3462</v>
      </c>
      <c r="C1475" s="3" t="s">
        <v>3461</v>
      </c>
      <c r="D1475" s="36" t="s">
        <v>3463</v>
      </c>
      <c r="E1475" s="8" t="s">
        <v>993</v>
      </c>
    </row>
    <row r="1476" spans="1:5" ht="13.5" customHeight="1">
      <c r="A1476" s="7">
        <f t="shared" si="45"/>
        <v>1432</v>
      </c>
      <c r="B1476" s="3" t="s">
        <v>3465</v>
      </c>
      <c r="C1476" s="3" t="s">
        <v>3464</v>
      </c>
      <c r="D1476" s="36" t="s">
        <v>3466</v>
      </c>
      <c r="E1476" s="8" t="s">
        <v>993</v>
      </c>
    </row>
    <row r="1477" spans="1:5" ht="13.5" customHeight="1">
      <c r="A1477" s="7">
        <f t="shared" si="45"/>
        <v>1433</v>
      </c>
      <c r="B1477" s="3" t="s">
        <v>3468</v>
      </c>
      <c r="C1477" s="3" t="s">
        <v>3467</v>
      </c>
      <c r="D1477" s="36" t="s">
        <v>3469</v>
      </c>
      <c r="E1477" s="8" t="s">
        <v>993</v>
      </c>
    </row>
    <row r="1478" spans="1:5" ht="13.5" customHeight="1">
      <c r="A1478" s="7">
        <f t="shared" si="45"/>
        <v>1434</v>
      </c>
      <c r="B1478" s="3" t="s">
        <v>3471</v>
      </c>
      <c r="C1478" s="3" t="s">
        <v>3470</v>
      </c>
      <c r="D1478" s="36" t="s">
        <v>3472</v>
      </c>
      <c r="E1478" s="8" t="s">
        <v>993</v>
      </c>
    </row>
    <row r="1479" spans="1:5" ht="13.5" customHeight="1">
      <c r="A1479" s="7">
        <f t="shared" si="45"/>
        <v>1435</v>
      </c>
      <c r="B1479" s="3" t="s">
        <v>3474</v>
      </c>
      <c r="C1479" s="3" t="s">
        <v>3473</v>
      </c>
      <c r="D1479" s="36" t="s">
        <v>3475</v>
      </c>
      <c r="E1479" s="8" t="s">
        <v>993</v>
      </c>
    </row>
    <row r="1480" spans="1:5" ht="13.5" customHeight="1">
      <c r="A1480" s="7">
        <f t="shared" si="45"/>
        <v>1436</v>
      </c>
      <c r="B1480" s="3" t="s">
        <v>3477</v>
      </c>
      <c r="C1480" s="3" t="s">
        <v>3476</v>
      </c>
      <c r="D1480" s="36" t="s">
        <v>3478</v>
      </c>
      <c r="E1480" s="8" t="s">
        <v>993</v>
      </c>
    </row>
    <row r="1481" spans="1:5" ht="13.5" customHeight="1">
      <c r="A1481" s="7">
        <f t="shared" si="45"/>
        <v>1437</v>
      </c>
      <c r="B1481" s="3" t="s">
        <v>3480</v>
      </c>
      <c r="C1481" s="3" t="s">
        <v>3479</v>
      </c>
      <c r="D1481" s="36" t="s">
        <v>3481</v>
      </c>
      <c r="E1481" s="8" t="s">
        <v>993</v>
      </c>
    </row>
    <row r="1482" spans="1:5" ht="13.5" customHeight="1">
      <c r="A1482" s="7">
        <f t="shared" si="45"/>
        <v>1438</v>
      </c>
      <c r="B1482" s="3" t="s">
        <v>3483</v>
      </c>
      <c r="C1482" s="3" t="s">
        <v>3482</v>
      </c>
      <c r="D1482" s="36" t="s">
        <v>3484</v>
      </c>
      <c r="E1482" s="8" t="s">
        <v>993</v>
      </c>
    </row>
    <row r="1483" spans="1:5" ht="13.5" customHeight="1">
      <c r="A1483" s="7">
        <f t="shared" si="45"/>
        <v>1439</v>
      </c>
      <c r="B1483" s="3" t="s">
        <v>3486</v>
      </c>
      <c r="C1483" s="3" t="s">
        <v>3485</v>
      </c>
      <c r="D1483" s="36" t="s">
        <v>3487</v>
      </c>
      <c r="E1483" s="8" t="s">
        <v>993</v>
      </c>
    </row>
    <row r="1484" spans="1:5" ht="13.5" customHeight="1">
      <c r="A1484" s="7">
        <f t="shared" si="45"/>
        <v>1440</v>
      </c>
      <c r="B1484" s="3" t="s">
        <v>3489</v>
      </c>
      <c r="C1484" s="3" t="s">
        <v>3488</v>
      </c>
      <c r="D1484" s="36" t="s">
        <v>3490</v>
      </c>
      <c r="E1484" s="8" t="s">
        <v>993</v>
      </c>
    </row>
    <row r="1485" spans="1:5" ht="13.5" customHeight="1">
      <c r="A1485" s="7">
        <f t="shared" si="45"/>
        <v>1441</v>
      </c>
      <c r="B1485" s="3" t="s">
        <v>3492</v>
      </c>
      <c r="C1485" s="3" t="s">
        <v>3491</v>
      </c>
      <c r="D1485" s="36" t="s">
        <v>3493</v>
      </c>
      <c r="E1485" s="8" t="s">
        <v>993</v>
      </c>
    </row>
    <row r="1486" spans="1:5" ht="13.5" customHeight="1">
      <c r="A1486" s="7">
        <f t="shared" si="45"/>
        <v>1442</v>
      </c>
      <c r="B1486" s="3" t="s">
        <v>3495</v>
      </c>
      <c r="C1486" s="3" t="s">
        <v>3494</v>
      </c>
      <c r="D1486" s="36" t="s">
        <v>3496</v>
      </c>
      <c r="E1486" s="8" t="s">
        <v>993</v>
      </c>
    </row>
    <row r="1487" spans="1:5" ht="13.5" customHeight="1">
      <c r="A1487" s="7">
        <f t="shared" si="45"/>
        <v>1443</v>
      </c>
      <c r="B1487" s="3" t="s">
        <v>3498</v>
      </c>
      <c r="C1487" s="3" t="s">
        <v>3497</v>
      </c>
      <c r="D1487" s="36" t="s">
        <v>3499</v>
      </c>
      <c r="E1487" s="8" t="s">
        <v>993</v>
      </c>
    </row>
    <row r="1488" spans="1:5" ht="13.5" customHeight="1">
      <c r="A1488" s="7">
        <f t="shared" si="45"/>
        <v>1444</v>
      </c>
      <c r="B1488" s="3" t="s">
        <v>3501</v>
      </c>
      <c r="C1488" s="3" t="s">
        <v>3500</v>
      </c>
      <c r="D1488" s="36" t="s">
        <v>3502</v>
      </c>
      <c r="E1488" s="8" t="s">
        <v>993</v>
      </c>
    </row>
    <row r="1489" spans="1:5" ht="13.5" customHeight="1">
      <c r="A1489" s="7">
        <f t="shared" si="45"/>
        <v>1445</v>
      </c>
      <c r="B1489" s="3" t="s">
        <v>3504</v>
      </c>
      <c r="C1489" s="3" t="s">
        <v>3503</v>
      </c>
      <c r="D1489" s="36" t="s">
        <v>3505</v>
      </c>
      <c r="E1489" s="8" t="s">
        <v>993</v>
      </c>
    </row>
    <row r="1490" spans="1:5" ht="13.5" customHeight="1">
      <c r="A1490" s="7">
        <f t="shared" si="45"/>
        <v>1446</v>
      </c>
      <c r="B1490" s="3" t="s">
        <v>3507</v>
      </c>
      <c r="C1490" s="3" t="s">
        <v>3506</v>
      </c>
      <c r="D1490" s="36" t="s">
        <v>3508</v>
      </c>
      <c r="E1490" s="8" t="s">
        <v>993</v>
      </c>
    </row>
    <row r="1491" spans="1:5" ht="13.5" customHeight="1">
      <c r="A1491" s="7">
        <f t="shared" si="45"/>
        <v>1447</v>
      </c>
      <c r="B1491" s="3" t="s">
        <v>3510</v>
      </c>
      <c r="C1491" s="3" t="s">
        <v>3509</v>
      </c>
      <c r="D1491" s="36" t="s">
        <v>3511</v>
      </c>
      <c r="E1491" s="8" t="s">
        <v>993</v>
      </c>
    </row>
    <row r="1492" spans="1:5" ht="13.5" customHeight="1">
      <c r="A1492" s="7">
        <f t="shared" si="45"/>
        <v>1448</v>
      </c>
      <c r="B1492" s="3" t="s">
        <v>3513</v>
      </c>
      <c r="C1492" s="3" t="s">
        <v>3512</v>
      </c>
      <c r="D1492" s="36" t="s">
        <v>3514</v>
      </c>
      <c r="E1492" s="8" t="s">
        <v>993</v>
      </c>
    </row>
    <row r="1493" spans="1:5" ht="13.5" customHeight="1">
      <c r="A1493" s="7">
        <f t="shared" si="45"/>
        <v>1449</v>
      </c>
      <c r="B1493" s="3" t="s">
        <v>3516</v>
      </c>
      <c r="C1493" s="3" t="s">
        <v>3515</v>
      </c>
      <c r="D1493" s="36" t="s">
        <v>3517</v>
      </c>
      <c r="E1493" s="8" t="s">
        <v>993</v>
      </c>
    </row>
    <row r="1494" spans="1:5" ht="13.5" customHeight="1">
      <c r="A1494" s="7">
        <f t="shared" si="45"/>
        <v>1450</v>
      </c>
      <c r="B1494" s="3" t="s">
        <v>3519</v>
      </c>
      <c r="C1494" s="3" t="s">
        <v>3518</v>
      </c>
      <c r="D1494" s="36" t="s">
        <v>3520</v>
      </c>
      <c r="E1494" s="8" t="s">
        <v>993</v>
      </c>
    </row>
    <row r="1495" spans="1:5" ht="13.5" customHeight="1">
      <c r="A1495" s="7">
        <f t="shared" si="45"/>
        <v>1451</v>
      </c>
      <c r="B1495" s="3" t="s">
        <v>3522</v>
      </c>
      <c r="C1495" s="3" t="s">
        <v>3521</v>
      </c>
      <c r="D1495" s="36" t="s">
        <v>3523</v>
      </c>
      <c r="E1495" s="8" t="s">
        <v>993</v>
      </c>
    </row>
    <row r="1496" spans="1:5" ht="13.5" customHeight="1">
      <c r="A1496" s="7">
        <f t="shared" si="45"/>
        <v>1452</v>
      </c>
      <c r="B1496" s="3" t="s">
        <v>3525</v>
      </c>
      <c r="C1496" s="3" t="s">
        <v>3524</v>
      </c>
      <c r="D1496" s="36" t="s">
        <v>3526</v>
      </c>
      <c r="E1496" s="8" t="s">
        <v>993</v>
      </c>
    </row>
    <row r="1497" spans="1:5" ht="13.5" customHeight="1">
      <c r="A1497" s="7">
        <f t="shared" si="45"/>
        <v>1453</v>
      </c>
      <c r="B1497" s="3" t="s">
        <v>3528</v>
      </c>
      <c r="C1497" s="3" t="s">
        <v>3527</v>
      </c>
      <c r="D1497" s="36" t="s">
        <v>3529</v>
      </c>
      <c r="E1497" s="8" t="s">
        <v>993</v>
      </c>
    </row>
    <row r="1498" spans="1:5" ht="13.5" customHeight="1">
      <c r="A1498" s="7">
        <f t="shared" si="45"/>
        <v>1454</v>
      </c>
      <c r="B1498" s="3" t="s">
        <v>3531</v>
      </c>
      <c r="C1498" s="3" t="s">
        <v>3530</v>
      </c>
      <c r="D1498" s="36" t="s">
        <v>3532</v>
      </c>
      <c r="E1498" s="8" t="s">
        <v>993</v>
      </c>
    </row>
    <row r="1499" spans="1:5" ht="13.5" customHeight="1">
      <c r="A1499" s="7">
        <f t="shared" si="45"/>
        <v>1455</v>
      </c>
      <c r="B1499" s="3" t="s">
        <v>3534</v>
      </c>
      <c r="C1499" s="3" t="s">
        <v>3533</v>
      </c>
      <c r="D1499" s="36" t="s">
        <v>3535</v>
      </c>
      <c r="E1499" s="8" t="s">
        <v>993</v>
      </c>
    </row>
    <row r="1500" spans="1:5" ht="13.5" customHeight="1" thickBot="1">
      <c r="A1500" s="24">
        <f t="shared" si="45"/>
        <v>1456</v>
      </c>
      <c r="B1500" s="25" t="s">
        <v>3537</v>
      </c>
      <c r="C1500" s="25" t="s">
        <v>3536</v>
      </c>
      <c r="D1500" s="37" t="s">
        <v>3538</v>
      </c>
      <c r="E1500" s="26" t="s">
        <v>993</v>
      </c>
    </row>
    <row r="1501" spans="1:5" ht="13.5" customHeight="1">
      <c r="A1501" s="49" t="s">
        <v>7724</v>
      </c>
      <c r="B1501" s="50"/>
      <c r="C1501" s="50"/>
      <c r="D1501" s="50"/>
      <c r="E1501" s="51"/>
    </row>
    <row r="1502" spans="1:5" ht="13.5" customHeight="1">
      <c r="A1502" s="7">
        <f>ROW()-45</f>
        <v>1457</v>
      </c>
      <c r="B1502" s="13" t="s">
        <v>3540</v>
      </c>
      <c r="C1502" s="13" t="s">
        <v>3539</v>
      </c>
      <c r="D1502" s="41" t="s">
        <v>3541</v>
      </c>
      <c r="E1502" s="14" t="s">
        <v>993</v>
      </c>
    </row>
    <row r="1503" spans="1:5" ht="13.5" customHeight="1">
      <c r="A1503" s="7">
        <f t="shared" ref="A1503:A1550" si="46">ROW()-45</f>
        <v>1458</v>
      </c>
      <c r="B1503" s="3" t="s">
        <v>3543</v>
      </c>
      <c r="C1503" s="3" t="s">
        <v>3542</v>
      </c>
      <c r="D1503" s="36" t="s">
        <v>3544</v>
      </c>
      <c r="E1503" s="8" t="s">
        <v>993</v>
      </c>
    </row>
    <row r="1504" spans="1:5" ht="13.5" customHeight="1">
      <c r="A1504" s="7">
        <f t="shared" si="46"/>
        <v>1459</v>
      </c>
      <c r="B1504" s="3" t="s">
        <v>3546</v>
      </c>
      <c r="C1504" s="3" t="s">
        <v>3545</v>
      </c>
      <c r="D1504" s="36" t="s">
        <v>3547</v>
      </c>
      <c r="E1504" s="8" t="s">
        <v>993</v>
      </c>
    </row>
    <row r="1505" spans="1:5" ht="13.5" customHeight="1">
      <c r="A1505" s="7">
        <f t="shared" si="46"/>
        <v>1460</v>
      </c>
      <c r="B1505" s="3" t="s">
        <v>3549</v>
      </c>
      <c r="C1505" s="3" t="s">
        <v>3548</v>
      </c>
      <c r="D1505" s="36" t="s">
        <v>3550</v>
      </c>
      <c r="E1505" s="8" t="s">
        <v>993</v>
      </c>
    </row>
    <row r="1506" spans="1:5" ht="13.5" customHeight="1">
      <c r="A1506" s="7">
        <f t="shared" si="46"/>
        <v>1461</v>
      </c>
      <c r="B1506" s="3" t="s">
        <v>3552</v>
      </c>
      <c r="C1506" s="3" t="s">
        <v>3551</v>
      </c>
      <c r="D1506" s="36" t="s">
        <v>3553</v>
      </c>
      <c r="E1506" s="8" t="s">
        <v>993</v>
      </c>
    </row>
    <row r="1507" spans="1:5" ht="13.5" customHeight="1">
      <c r="A1507" s="7">
        <f t="shared" si="46"/>
        <v>1462</v>
      </c>
      <c r="B1507" s="3" t="s">
        <v>3555</v>
      </c>
      <c r="C1507" s="3" t="s">
        <v>3554</v>
      </c>
      <c r="D1507" s="36" t="s">
        <v>3556</v>
      </c>
      <c r="E1507" s="8" t="s">
        <v>993</v>
      </c>
    </row>
    <row r="1508" spans="1:5" ht="13.5" customHeight="1">
      <c r="A1508" s="7">
        <f t="shared" si="46"/>
        <v>1463</v>
      </c>
      <c r="B1508" s="3" t="s">
        <v>3558</v>
      </c>
      <c r="C1508" s="3" t="s">
        <v>3557</v>
      </c>
      <c r="D1508" s="36" t="s">
        <v>3559</v>
      </c>
      <c r="E1508" s="8" t="s">
        <v>993</v>
      </c>
    </row>
    <row r="1509" spans="1:5" ht="13.5" customHeight="1">
      <c r="A1509" s="7">
        <f t="shared" si="46"/>
        <v>1464</v>
      </c>
      <c r="B1509" s="3" t="s">
        <v>3561</v>
      </c>
      <c r="C1509" s="3" t="s">
        <v>3560</v>
      </c>
      <c r="D1509" s="36" t="s">
        <v>3562</v>
      </c>
      <c r="E1509" s="8" t="s">
        <v>993</v>
      </c>
    </row>
    <row r="1510" spans="1:5" ht="13.5" customHeight="1">
      <c r="A1510" s="7">
        <f t="shared" si="46"/>
        <v>1465</v>
      </c>
      <c r="B1510" s="3" t="s">
        <v>3564</v>
      </c>
      <c r="C1510" s="3" t="s">
        <v>3563</v>
      </c>
      <c r="D1510" s="36" t="s">
        <v>3565</v>
      </c>
      <c r="E1510" s="8" t="s">
        <v>993</v>
      </c>
    </row>
    <row r="1511" spans="1:5" ht="13.5" customHeight="1">
      <c r="A1511" s="7">
        <f t="shared" si="46"/>
        <v>1466</v>
      </c>
      <c r="B1511" s="3" t="s">
        <v>3567</v>
      </c>
      <c r="C1511" s="3" t="s">
        <v>3566</v>
      </c>
      <c r="D1511" s="36" t="s">
        <v>3568</v>
      </c>
      <c r="E1511" s="8" t="s">
        <v>993</v>
      </c>
    </row>
    <row r="1512" spans="1:5" ht="13.5" customHeight="1">
      <c r="A1512" s="7">
        <f t="shared" si="46"/>
        <v>1467</v>
      </c>
      <c r="B1512" s="3" t="s">
        <v>3570</v>
      </c>
      <c r="C1512" s="3" t="s">
        <v>3569</v>
      </c>
      <c r="D1512" s="36" t="s">
        <v>3571</v>
      </c>
      <c r="E1512" s="8" t="s">
        <v>993</v>
      </c>
    </row>
    <row r="1513" spans="1:5" ht="13.5" customHeight="1">
      <c r="A1513" s="7">
        <f t="shared" si="46"/>
        <v>1468</v>
      </c>
      <c r="B1513" s="3" t="s">
        <v>3573</v>
      </c>
      <c r="C1513" s="3" t="s">
        <v>3572</v>
      </c>
      <c r="D1513" s="36" t="s">
        <v>3574</v>
      </c>
      <c r="E1513" s="8" t="s">
        <v>993</v>
      </c>
    </row>
    <row r="1514" spans="1:5" ht="13.5" customHeight="1">
      <c r="A1514" s="7">
        <f t="shared" si="46"/>
        <v>1469</v>
      </c>
      <c r="B1514" s="4" t="s">
        <v>809</v>
      </c>
      <c r="C1514" s="4">
        <v>19311589</v>
      </c>
      <c r="D1514" s="38" t="s">
        <v>810</v>
      </c>
      <c r="E1514" s="11" t="s">
        <v>3</v>
      </c>
    </row>
    <row r="1515" spans="1:5" ht="13.5" customHeight="1">
      <c r="A1515" s="7">
        <f t="shared" si="46"/>
        <v>1470</v>
      </c>
      <c r="B1515" s="3" t="s">
        <v>3576</v>
      </c>
      <c r="C1515" s="3" t="s">
        <v>3575</v>
      </c>
      <c r="D1515" s="36" t="s">
        <v>3577</v>
      </c>
      <c r="E1515" s="8" t="s">
        <v>993</v>
      </c>
    </row>
    <row r="1516" spans="1:5" ht="13.5" customHeight="1">
      <c r="A1516" s="7">
        <f t="shared" si="46"/>
        <v>1471</v>
      </c>
      <c r="B1516" s="3" t="s">
        <v>3579</v>
      </c>
      <c r="C1516" s="3" t="s">
        <v>3578</v>
      </c>
      <c r="D1516" s="36" t="s">
        <v>3580</v>
      </c>
      <c r="E1516" s="8" t="s">
        <v>993</v>
      </c>
    </row>
    <row r="1517" spans="1:5" ht="13.5" customHeight="1">
      <c r="A1517" s="7">
        <f t="shared" si="46"/>
        <v>1472</v>
      </c>
      <c r="B1517" s="3" t="s">
        <v>3582</v>
      </c>
      <c r="C1517" s="3" t="s">
        <v>3581</v>
      </c>
      <c r="D1517" s="36" t="s">
        <v>3583</v>
      </c>
      <c r="E1517" s="8" t="s">
        <v>993</v>
      </c>
    </row>
    <row r="1518" spans="1:5" ht="13.5" customHeight="1">
      <c r="A1518" s="7">
        <f t="shared" si="46"/>
        <v>1473</v>
      </c>
      <c r="B1518" s="3" t="s">
        <v>3585</v>
      </c>
      <c r="C1518" s="3" t="s">
        <v>3584</v>
      </c>
      <c r="D1518" s="36" t="s">
        <v>3586</v>
      </c>
      <c r="E1518" s="8" t="s">
        <v>993</v>
      </c>
    </row>
    <row r="1519" spans="1:5" ht="13.5" customHeight="1">
      <c r="A1519" s="7">
        <f t="shared" si="46"/>
        <v>1474</v>
      </c>
      <c r="B1519" s="3" t="s">
        <v>3588</v>
      </c>
      <c r="C1519" s="3" t="s">
        <v>3587</v>
      </c>
      <c r="D1519" s="36" t="s">
        <v>3589</v>
      </c>
      <c r="E1519" s="8" t="s">
        <v>993</v>
      </c>
    </row>
    <row r="1520" spans="1:5" ht="13.5" customHeight="1">
      <c r="A1520" s="7">
        <f t="shared" si="46"/>
        <v>1475</v>
      </c>
      <c r="B1520" s="3" t="s">
        <v>3591</v>
      </c>
      <c r="C1520" s="3" t="s">
        <v>3590</v>
      </c>
      <c r="D1520" s="36" t="s">
        <v>3592</v>
      </c>
      <c r="E1520" s="8" t="s">
        <v>993</v>
      </c>
    </row>
    <row r="1521" spans="1:5" ht="13.5" customHeight="1">
      <c r="A1521" s="7">
        <f t="shared" si="46"/>
        <v>1476</v>
      </c>
      <c r="B1521" s="3" t="s">
        <v>3594</v>
      </c>
      <c r="C1521" s="3" t="s">
        <v>3593</v>
      </c>
      <c r="D1521" s="36" t="s">
        <v>3595</v>
      </c>
      <c r="E1521" s="8" t="s">
        <v>993</v>
      </c>
    </row>
    <row r="1522" spans="1:5" ht="13.5" customHeight="1">
      <c r="A1522" s="7">
        <f t="shared" si="46"/>
        <v>1477</v>
      </c>
      <c r="B1522" s="4" t="s">
        <v>811</v>
      </c>
      <c r="C1522" s="4">
        <v>19201873</v>
      </c>
      <c r="D1522" s="38" t="s">
        <v>812</v>
      </c>
      <c r="E1522" s="11" t="s">
        <v>3</v>
      </c>
    </row>
    <row r="1523" spans="1:5" ht="13.5" customHeight="1">
      <c r="A1523" s="7">
        <f t="shared" si="46"/>
        <v>1478</v>
      </c>
      <c r="B1523" s="3" t="s">
        <v>3597</v>
      </c>
      <c r="C1523" s="3" t="s">
        <v>3596</v>
      </c>
      <c r="D1523" s="36" t="s">
        <v>3598</v>
      </c>
      <c r="E1523" s="8" t="s">
        <v>993</v>
      </c>
    </row>
    <row r="1524" spans="1:5" ht="13.5" customHeight="1">
      <c r="A1524" s="7">
        <f t="shared" si="46"/>
        <v>1479</v>
      </c>
      <c r="B1524" s="3" t="s">
        <v>3600</v>
      </c>
      <c r="C1524" s="3" t="s">
        <v>3599</v>
      </c>
      <c r="D1524" s="36" t="s">
        <v>820</v>
      </c>
      <c r="E1524" s="8" t="s">
        <v>993</v>
      </c>
    </row>
    <row r="1525" spans="1:5" ht="13.5" customHeight="1">
      <c r="A1525" s="7">
        <f t="shared" si="46"/>
        <v>1480</v>
      </c>
      <c r="B1525" s="4" t="s">
        <v>813</v>
      </c>
      <c r="C1525" s="4">
        <v>19201230</v>
      </c>
      <c r="D1525" s="38" t="s">
        <v>814</v>
      </c>
      <c r="E1525" s="11" t="s">
        <v>3</v>
      </c>
    </row>
    <row r="1526" spans="1:5" ht="13.5" customHeight="1">
      <c r="A1526" s="7">
        <f t="shared" si="46"/>
        <v>1481</v>
      </c>
      <c r="B1526" s="3" t="s">
        <v>815</v>
      </c>
      <c r="C1526" s="3" t="s">
        <v>3601</v>
      </c>
      <c r="D1526" s="36" t="s">
        <v>816</v>
      </c>
      <c r="E1526" s="8" t="s">
        <v>993</v>
      </c>
    </row>
    <row r="1527" spans="1:5" ht="13.5" customHeight="1">
      <c r="A1527" s="7">
        <f t="shared" si="46"/>
        <v>1482</v>
      </c>
      <c r="B1527" s="4" t="s">
        <v>815</v>
      </c>
      <c r="C1527" s="4">
        <v>19201231</v>
      </c>
      <c r="D1527" s="38" t="s">
        <v>816</v>
      </c>
      <c r="E1527" s="11" t="s">
        <v>3</v>
      </c>
    </row>
    <row r="1528" spans="1:5" ht="13.5" customHeight="1">
      <c r="A1528" s="7">
        <f t="shared" si="46"/>
        <v>1483</v>
      </c>
      <c r="B1528" s="3" t="s">
        <v>817</v>
      </c>
      <c r="C1528" s="3" t="s">
        <v>3602</v>
      </c>
      <c r="D1528" s="36" t="s">
        <v>818</v>
      </c>
      <c r="E1528" s="8" t="s">
        <v>993</v>
      </c>
    </row>
    <row r="1529" spans="1:5" ht="13.5" customHeight="1">
      <c r="A1529" s="7">
        <f t="shared" si="46"/>
        <v>1484</v>
      </c>
      <c r="B1529" s="4" t="s">
        <v>817</v>
      </c>
      <c r="C1529" s="4">
        <v>19201232</v>
      </c>
      <c r="D1529" s="38" t="s">
        <v>818</v>
      </c>
      <c r="E1529" s="11" t="s">
        <v>3</v>
      </c>
    </row>
    <row r="1530" spans="1:5" ht="13.5" customHeight="1">
      <c r="A1530" s="7">
        <f t="shared" si="46"/>
        <v>1485</v>
      </c>
      <c r="B1530" s="3" t="s">
        <v>819</v>
      </c>
      <c r="C1530" s="3" t="s">
        <v>3603</v>
      </c>
      <c r="D1530" s="36" t="s">
        <v>820</v>
      </c>
      <c r="E1530" s="8" t="s">
        <v>993</v>
      </c>
    </row>
    <row r="1531" spans="1:5" ht="13.5" customHeight="1">
      <c r="A1531" s="7">
        <f t="shared" si="46"/>
        <v>1486</v>
      </c>
      <c r="B1531" s="4" t="s">
        <v>819</v>
      </c>
      <c r="C1531" s="4">
        <v>19201233</v>
      </c>
      <c r="D1531" s="38" t="s">
        <v>820</v>
      </c>
      <c r="E1531" s="11" t="s">
        <v>3</v>
      </c>
    </row>
    <row r="1532" spans="1:5" ht="13.5" customHeight="1">
      <c r="A1532" s="7">
        <f t="shared" si="46"/>
        <v>1487</v>
      </c>
      <c r="B1532" s="3" t="s">
        <v>3605</v>
      </c>
      <c r="C1532" s="3" t="s">
        <v>3604</v>
      </c>
      <c r="D1532" s="36" t="s">
        <v>3606</v>
      </c>
      <c r="E1532" s="8" t="s">
        <v>993</v>
      </c>
    </row>
    <row r="1533" spans="1:5" ht="13.5" customHeight="1">
      <c r="A1533" s="7">
        <f t="shared" si="46"/>
        <v>1488</v>
      </c>
      <c r="B1533" s="3" t="s">
        <v>3608</v>
      </c>
      <c r="C1533" s="3" t="s">
        <v>3607</v>
      </c>
      <c r="D1533" s="36" t="s">
        <v>3609</v>
      </c>
      <c r="E1533" s="8" t="s">
        <v>993</v>
      </c>
    </row>
    <row r="1534" spans="1:5" ht="13.5" customHeight="1">
      <c r="A1534" s="7">
        <f t="shared" si="46"/>
        <v>1489</v>
      </c>
      <c r="B1534" s="3" t="s">
        <v>3611</v>
      </c>
      <c r="C1534" s="3" t="s">
        <v>3610</v>
      </c>
      <c r="D1534" s="36" t="s">
        <v>3612</v>
      </c>
      <c r="E1534" s="8" t="s">
        <v>993</v>
      </c>
    </row>
    <row r="1535" spans="1:5" ht="13.5" customHeight="1">
      <c r="A1535" s="7">
        <f t="shared" si="46"/>
        <v>1490</v>
      </c>
      <c r="B1535" s="3" t="s">
        <v>3614</v>
      </c>
      <c r="C1535" s="3" t="s">
        <v>3613</v>
      </c>
      <c r="D1535" s="36" t="s">
        <v>3615</v>
      </c>
      <c r="E1535" s="8" t="s">
        <v>993</v>
      </c>
    </row>
    <row r="1536" spans="1:5" ht="13.5" customHeight="1">
      <c r="A1536" s="7">
        <f t="shared" si="46"/>
        <v>1491</v>
      </c>
      <c r="B1536" s="3" t="s">
        <v>3617</v>
      </c>
      <c r="C1536" s="3" t="s">
        <v>3616</v>
      </c>
      <c r="D1536" s="36" t="s">
        <v>3618</v>
      </c>
      <c r="E1536" s="8" t="s">
        <v>993</v>
      </c>
    </row>
    <row r="1537" spans="1:5" ht="13.5" customHeight="1">
      <c r="A1537" s="7">
        <f t="shared" si="46"/>
        <v>1492</v>
      </c>
      <c r="B1537" s="3" t="s">
        <v>3620</v>
      </c>
      <c r="C1537" s="3" t="s">
        <v>3619</v>
      </c>
      <c r="D1537" s="36" t="s">
        <v>3621</v>
      </c>
      <c r="E1537" s="8" t="s">
        <v>993</v>
      </c>
    </row>
    <row r="1538" spans="1:5" ht="13.5" customHeight="1">
      <c r="A1538" s="7">
        <f t="shared" si="46"/>
        <v>1493</v>
      </c>
      <c r="B1538" s="3" t="s">
        <v>3623</v>
      </c>
      <c r="C1538" s="3" t="s">
        <v>3622</v>
      </c>
      <c r="D1538" s="36" t="s">
        <v>3624</v>
      </c>
      <c r="E1538" s="8" t="s">
        <v>993</v>
      </c>
    </row>
    <row r="1539" spans="1:5" ht="13.5" customHeight="1">
      <c r="A1539" s="7">
        <f t="shared" si="46"/>
        <v>1494</v>
      </c>
      <c r="B1539" s="3" t="s">
        <v>3626</v>
      </c>
      <c r="C1539" s="3" t="s">
        <v>3625</v>
      </c>
      <c r="D1539" s="36" t="s">
        <v>3627</v>
      </c>
      <c r="E1539" s="8" t="s">
        <v>993</v>
      </c>
    </row>
    <row r="1540" spans="1:5" ht="13.5" customHeight="1">
      <c r="A1540" s="7">
        <f t="shared" si="46"/>
        <v>1495</v>
      </c>
      <c r="B1540" s="3" t="s">
        <v>3629</v>
      </c>
      <c r="C1540" s="3" t="s">
        <v>3628</v>
      </c>
      <c r="D1540" s="36" t="s">
        <v>3630</v>
      </c>
      <c r="E1540" s="8" t="s">
        <v>993</v>
      </c>
    </row>
    <row r="1541" spans="1:5" ht="13.5" customHeight="1">
      <c r="A1541" s="7">
        <f t="shared" si="46"/>
        <v>1496</v>
      </c>
      <c r="B1541" s="3" t="s">
        <v>3632</v>
      </c>
      <c r="C1541" s="3" t="s">
        <v>3631</v>
      </c>
      <c r="D1541" s="36" t="s">
        <v>3633</v>
      </c>
      <c r="E1541" s="8" t="s">
        <v>993</v>
      </c>
    </row>
    <row r="1542" spans="1:5" ht="13.5" customHeight="1">
      <c r="A1542" s="7">
        <f t="shared" si="46"/>
        <v>1497</v>
      </c>
      <c r="B1542" s="3" t="s">
        <v>3635</v>
      </c>
      <c r="C1542" s="3" t="s">
        <v>3634</v>
      </c>
      <c r="D1542" s="36" t="s">
        <v>3636</v>
      </c>
      <c r="E1542" s="8" t="s">
        <v>993</v>
      </c>
    </row>
    <row r="1543" spans="1:5" ht="13.5" customHeight="1">
      <c r="A1543" s="7">
        <f t="shared" si="46"/>
        <v>1498</v>
      </c>
      <c r="B1543" s="3" t="s">
        <v>3638</v>
      </c>
      <c r="C1543" s="3" t="s">
        <v>3637</v>
      </c>
      <c r="D1543" s="36" t="s">
        <v>3639</v>
      </c>
      <c r="E1543" s="8" t="s">
        <v>993</v>
      </c>
    </row>
    <row r="1544" spans="1:5" ht="13.5" customHeight="1">
      <c r="A1544" s="7">
        <f t="shared" si="46"/>
        <v>1499</v>
      </c>
      <c r="B1544" s="3" t="s">
        <v>3641</v>
      </c>
      <c r="C1544" s="3" t="s">
        <v>3640</v>
      </c>
      <c r="D1544" s="36" t="s">
        <v>3642</v>
      </c>
      <c r="E1544" s="8" t="s">
        <v>993</v>
      </c>
    </row>
    <row r="1545" spans="1:5" ht="13.5" customHeight="1">
      <c r="A1545" s="7">
        <f t="shared" si="46"/>
        <v>1500</v>
      </c>
      <c r="B1545" s="3" t="s">
        <v>3644</v>
      </c>
      <c r="C1545" s="3" t="s">
        <v>3643</v>
      </c>
      <c r="D1545" s="36" t="s">
        <v>3645</v>
      </c>
      <c r="E1545" s="8" t="s">
        <v>993</v>
      </c>
    </row>
    <row r="1546" spans="1:5" ht="13.5" customHeight="1">
      <c r="A1546" s="7">
        <f t="shared" si="46"/>
        <v>1501</v>
      </c>
      <c r="B1546" s="3" t="s">
        <v>3647</v>
      </c>
      <c r="C1546" s="3" t="s">
        <v>3646</v>
      </c>
      <c r="D1546" s="36" t="s">
        <v>3648</v>
      </c>
      <c r="E1546" s="8" t="s">
        <v>993</v>
      </c>
    </row>
    <row r="1547" spans="1:5" ht="13.5" customHeight="1">
      <c r="A1547" s="7">
        <f t="shared" si="46"/>
        <v>1502</v>
      </c>
      <c r="B1547" s="3" t="s">
        <v>3650</v>
      </c>
      <c r="C1547" s="3" t="s">
        <v>3649</v>
      </c>
      <c r="D1547" s="36" t="s">
        <v>3651</v>
      </c>
      <c r="E1547" s="8" t="s">
        <v>993</v>
      </c>
    </row>
    <row r="1548" spans="1:5" ht="13.5" customHeight="1">
      <c r="A1548" s="7">
        <f t="shared" si="46"/>
        <v>1503</v>
      </c>
      <c r="B1548" s="3" t="s">
        <v>3653</v>
      </c>
      <c r="C1548" s="3" t="s">
        <v>3652</v>
      </c>
      <c r="D1548" s="36" t="s">
        <v>3654</v>
      </c>
      <c r="E1548" s="8" t="s">
        <v>993</v>
      </c>
    </row>
    <row r="1549" spans="1:5" ht="13.5" customHeight="1">
      <c r="A1549" s="7">
        <f t="shared" si="46"/>
        <v>1504</v>
      </c>
      <c r="B1549" s="3" t="s">
        <v>3656</v>
      </c>
      <c r="C1549" s="3" t="s">
        <v>3655</v>
      </c>
      <c r="D1549" s="36" t="s">
        <v>3657</v>
      </c>
      <c r="E1549" s="8" t="s">
        <v>993</v>
      </c>
    </row>
    <row r="1550" spans="1:5" ht="13.5" customHeight="1" thickBot="1">
      <c r="A1550" s="24">
        <f t="shared" si="46"/>
        <v>1505</v>
      </c>
      <c r="B1550" s="25" t="s">
        <v>3659</v>
      </c>
      <c r="C1550" s="25" t="s">
        <v>3658</v>
      </c>
      <c r="D1550" s="37" t="s">
        <v>3660</v>
      </c>
      <c r="E1550" s="26" t="s">
        <v>993</v>
      </c>
    </row>
    <row r="1551" spans="1:5" ht="13.5" customHeight="1">
      <c r="A1551" s="49" t="s">
        <v>7725</v>
      </c>
      <c r="B1551" s="50"/>
      <c r="C1551" s="50"/>
      <c r="D1551" s="50"/>
      <c r="E1551" s="51"/>
    </row>
    <row r="1552" spans="1:5" ht="13.5" customHeight="1">
      <c r="A1552" s="7">
        <f>ROW()-46</f>
        <v>1506</v>
      </c>
      <c r="B1552" s="13" t="s">
        <v>3662</v>
      </c>
      <c r="C1552" s="13" t="s">
        <v>3661</v>
      </c>
      <c r="D1552" s="41" t="s">
        <v>3663</v>
      </c>
      <c r="E1552" s="14" t="s">
        <v>993</v>
      </c>
    </row>
    <row r="1553" spans="1:5" ht="13.5" customHeight="1">
      <c r="A1553" s="7">
        <f t="shared" ref="A1553:A1557" si="47">ROW()-46</f>
        <v>1507</v>
      </c>
      <c r="B1553" s="3" t="s">
        <v>3665</v>
      </c>
      <c r="C1553" s="3" t="s">
        <v>3664</v>
      </c>
      <c r="D1553" s="36" t="s">
        <v>3666</v>
      </c>
      <c r="E1553" s="8" t="s">
        <v>993</v>
      </c>
    </row>
    <row r="1554" spans="1:5" ht="13.5" customHeight="1">
      <c r="A1554" s="7">
        <f t="shared" si="47"/>
        <v>1508</v>
      </c>
      <c r="B1554" s="3" t="s">
        <v>3668</v>
      </c>
      <c r="C1554" s="3" t="s">
        <v>3667</v>
      </c>
      <c r="D1554" s="36" t="s">
        <v>3669</v>
      </c>
      <c r="E1554" s="8" t="s">
        <v>993</v>
      </c>
    </row>
    <row r="1555" spans="1:5" ht="13.5" customHeight="1">
      <c r="A1555" s="7">
        <f t="shared" si="47"/>
        <v>1509</v>
      </c>
      <c r="B1555" s="3" t="s">
        <v>3671</v>
      </c>
      <c r="C1555" s="3" t="s">
        <v>3670</v>
      </c>
      <c r="D1555" s="36" t="s">
        <v>3672</v>
      </c>
      <c r="E1555" s="8" t="s">
        <v>993</v>
      </c>
    </row>
    <row r="1556" spans="1:5" ht="13.5" customHeight="1">
      <c r="A1556" s="7">
        <f t="shared" si="47"/>
        <v>1510</v>
      </c>
      <c r="B1556" s="3" t="s">
        <v>3674</v>
      </c>
      <c r="C1556" s="3" t="s">
        <v>3673</v>
      </c>
      <c r="D1556" s="36" t="s">
        <v>3675</v>
      </c>
      <c r="E1556" s="8" t="s">
        <v>993</v>
      </c>
    </row>
    <row r="1557" spans="1:5" ht="13.5" customHeight="1" thickBot="1">
      <c r="A1557" s="24">
        <f t="shared" si="47"/>
        <v>1511</v>
      </c>
      <c r="B1557" s="25" t="s">
        <v>3677</v>
      </c>
      <c r="C1557" s="25" t="s">
        <v>3676</v>
      </c>
      <c r="D1557" s="37" t="s">
        <v>3678</v>
      </c>
      <c r="E1557" s="26" t="s">
        <v>993</v>
      </c>
    </row>
    <row r="1558" spans="1:5" ht="13.5" customHeight="1">
      <c r="A1558" s="49" t="s">
        <v>7726</v>
      </c>
      <c r="B1558" s="50"/>
      <c r="C1558" s="50"/>
      <c r="D1558" s="50"/>
      <c r="E1558" s="51"/>
    </row>
    <row r="1559" spans="1:5" ht="13.5" customHeight="1">
      <c r="A1559" s="7">
        <f>ROW()-47</f>
        <v>1512</v>
      </c>
      <c r="B1559" s="4" t="s">
        <v>821</v>
      </c>
      <c r="C1559" s="4">
        <v>19311918</v>
      </c>
      <c r="D1559" s="38" t="s">
        <v>822</v>
      </c>
      <c r="E1559" s="11" t="s">
        <v>3</v>
      </c>
    </row>
    <row r="1560" spans="1:5" ht="13.5" customHeight="1">
      <c r="A1560" s="7">
        <f t="shared" ref="A1560:A1574" si="48">ROW()-47</f>
        <v>1513</v>
      </c>
      <c r="B1560" s="4" t="s">
        <v>823</v>
      </c>
      <c r="C1560" s="4">
        <v>19404453</v>
      </c>
      <c r="D1560" s="38" t="s">
        <v>824</v>
      </c>
      <c r="E1560" s="11" t="s">
        <v>3</v>
      </c>
    </row>
    <row r="1561" spans="1:5" ht="13.5" customHeight="1">
      <c r="A1561" s="7">
        <f t="shared" si="48"/>
        <v>1514</v>
      </c>
      <c r="B1561" s="4" t="s">
        <v>825</v>
      </c>
      <c r="C1561" s="4">
        <v>19404462</v>
      </c>
      <c r="D1561" s="38" t="s">
        <v>826</v>
      </c>
      <c r="E1561" s="11" t="s">
        <v>3</v>
      </c>
    </row>
    <row r="1562" spans="1:5" ht="13.5" customHeight="1">
      <c r="A1562" s="7">
        <f t="shared" si="48"/>
        <v>1515</v>
      </c>
      <c r="B1562" s="4" t="s">
        <v>827</v>
      </c>
      <c r="C1562" s="4">
        <v>19404463</v>
      </c>
      <c r="D1562" s="38" t="s">
        <v>828</v>
      </c>
      <c r="E1562" s="11" t="s">
        <v>3</v>
      </c>
    </row>
    <row r="1563" spans="1:5" ht="13.5" customHeight="1">
      <c r="A1563" s="7">
        <f t="shared" si="48"/>
        <v>1516</v>
      </c>
      <c r="B1563" s="4" t="s">
        <v>829</v>
      </c>
      <c r="C1563" s="4">
        <v>19404464</v>
      </c>
      <c r="D1563" s="38" t="s">
        <v>830</v>
      </c>
      <c r="E1563" s="11" t="s">
        <v>3</v>
      </c>
    </row>
    <row r="1564" spans="1:5" ht="13.5" customHeight="1">
      <c r="A1564" s="7">
        <f t="shared" si="48"/>
        <v>1517</v>
      </c>
      <c r="B1564" s="4" t="s">
        <v>831</v>
      </c>
      <c r="C1564" s="4">
        <v>19404465</v>
      </c>
      <c r="D1564" s="38" t="s">
        <v>832</v>
      </c>
      <c r="E1564" s="11" t="s">
        <v>3</v>
      </c>
    </row>
    <row r="1565" spans="1:5" ht="13.5" customHeight="1">
      <c r="A1565" s="7">
        <f t="shared" si="48"/>
        <v>1518</v>
      </c>
      <c r="B1565" s="4" t="s">
        <v>833</v>
      </c>
      <c r="C1565" s="4">
        <v>19404466</v>
      </c>
      <c r="D1565" s="38" t="s">
        <v>834</v>
      </c>
      <c r="E1565" s="11" t="s">
        <v>3</v>
      </c>
    </row>
    <row r="1566" spans="1:5" ht="13.5" customHeight="1">
      <c r="A1566" s="7">
        <f t="shared" si="48"/>
        <v>1519</v>
      </c>
      <c r="B1566" s="4" t="s">
        <v>835</v>
      </c>
      <c r="C1566" s="4">
        <v>19404467</v>
      </c>
      <c r="D1566" s="38" t="s">
        <v>836</v>
      </c>
      <c r="E1566" s="11" t="s">
        <v>3</v>
      </c>
    </row>
    <row r="1567" spans="1:5" ht="13.5" customHeight="1">
      <c r="A1567" s="7">
        <f t="shared" si="48"/>
        <v>1520</v>
      </c>
      <c r="B1567" s="4" t="s">
        <v>837</v>
      </c>
      <c r="C1567" s="4">
        <v>19404454</v>
      </c>
      <c r="D1567" s="38" t="s">
        <v>838</v>
      </c>
      <c r="E1567" s="11" t="s">
        <v>3</v>
      </c>
    </row>
    <row r="1568" spans="1:5" ht="13.5" customHeight="1">
      <c r="A1568" s="7">
        <f t="shared" si="48"/>
        <v>1521</v>
      </c>
      <c r="B1568" s="4" t="s">
        <v>839</v>
      </c>
      <c r="C1568" s="4">
        <v>19404455</v>
      </c>
      <c r="D1568" s="38" t="s">
        <v>840</v>
      </c>
      <c r="E1568" s="11" t="s">
        <v>3</v>
      </c>
    </row>
    <row r="1569" spans="1:5" ht="13.5" customHeight="1">
      <c r="A1569" s="7">
        <f t="shared" si="48"/>
        <v>1522</v>
      </c>
      <c r="B1569" s="4" t="s">
        <v>841</v>
      </c>
      <c r="C1569" s="4">
        <v>19404456</v>
      </c>
      <c r="D1569" s="38" t="s">
        <v>842</v>
      </c>
      <c r="E1569" s="11" t="s">
        <v>3</v>
      </c>
    </row>
    <row r="1570" spans="1:5" ht="13.5" customHeight="1">
      <c r="A1570" s="7">
        <f t="shared" si="48"/>
        <v>1523</v>
      </c>
      <c r="B1570" s="4" t="s">
        <v>843</v>
      </c>
      <c r="C1570" s="4">
        <v>19404457</v>
      </c>
      <c r="D1570" s="38" t="s">
        <v>844</v>
      </c>
      <c r="E1570" s="11" t="s">
        <v>3</v>
      </c>
    </row>
    <row r="1571" spans="1:5" ht="13.5" customHeight="1">
      <c r="A1571" s="7">
        <f t="shared" si="48"/>
        <v>1524</v>
      </c>
      <c r="B1571" s="4" t="s">
        <v>845</v>
      </c>
      <c r="C1571" s="4">
        <v>19404458</v>
      </c>
      <c r="D1571" s="38" t="s">
        <v>846</v>
      </c>
      <c r="E1571" s="11" t="s">
        <v>3</v>
      </c>
    </row>
    <row r="1572" spans="1:5" ht="13.5" customHeight="1">
      <c r="A1572" s="7">
        <f t="shared" si="48"/>
        <v>1525</v>
      </c>
      <c r="B1572" s="4" t="s">
        <v>847</v>
      </c>
      <c r="C1572" s="4">
        <v>19404459</v>
      </c>
      <c r="D1572" s="38" t="s">
        <v>848</v>
      </c>
      <c r="E1572" s="11" t="s">
        <v>3</v>
      </c>
    </row>
    <row r="1573" spans="1:5" ht="13.5" customHeight="1">
      <c r="A1573" s="7">
        <f t="shared" si="48"/>
        <v>1526</v>
      </c>
      <c r="B1573" s="4" t="s">
        <v>849</v>
      </c>
      <c r="C1573" s="4">
        <v>19404460</v>
      </c>
      <c r="D1573" s="38" t="s">
        <v>850</v>
      </c>
      <c r="E1573" s="11" t="s">
        <v>3</v>
      </c>
    </row>
    <row r="1574" spans="1:5" ht="13.5" customHeight="1" thickBot="1">
      <c r="A1574" s="24">
        <f t="shared" si="48"/>
        <v>1527</v>
      </c>
      <c r="B1574" s="27" t="s">
        <v>851</v>
      </c>
      <c r="C1574" s="27">
        <v>19404461</v>
      </c>
      <c r="D1574" s="40" t="s">
        <v>852</v>
      </c>
      <c r="E1574" s="28" t="s">
        <v>3</v>
      </c>
    </row>
    <row r="1575" spans="1:5" ht="13.5" customHeight="1">
      <c r="A1575" s="49" t="s">
        <v>7727</v>
      </c>
      <c r="B1575" s="50"/>
      <c r="C1575" s="50"/>
      <c r="D1575" s="50"/>
      <c r="E1575" s="51"/>
    </row>
    <row r="1576" spans="1:5" ht="13.5" customHeight="1">
      <c r="A1576" s="7">
        <f>ROW()-48</f>
        <v>1528</v>
      </c>
      <c r="B1576" s="3" t="s">
        <v>3680</v>
      </c>
      <c r="C1576" s="3" t="s">
        <v>3679</v>
      </c>
      <c r="D1576" s="36" t="s">
        <v>3681</v>
      </c>
      <c r="E1576" s="8" t="s">
        <v>993</v>
      </c>
    </row>
    <row r="1577" spans="1:5" ht="13.5" customHeight="1" thickBot="1">
      <c r="A1577" s="24">
        <f>ROW()-48</f>
        <v>1529</v>
      </c>
      <c r="B1577" s="25" t="s">
        <v>3683</v>
      </c>
      <c r="C1577" s="25" t="s">
        <v>3682</v>
      </c>
      <c r="D1577" s="37" t="s">
        <v>3684</v>
      </c>
      <c r="E1577" s="26" t="s">
        <v>993</v>
      </c>
    </row>
    <row r="1578" spans="1:5" ht="13.5" customHeight="1">
      <c r="A1578" s="49" t="s">
        <v>7728</v>
      </c>
      <c r="B1578" s="50"/>
      <c r="C1578" s="50"/>
      <c r="D1578" s="50"/>
      <c r="E1578" s="51"/>
    </row>
    <row r="1579" spans="1:5" ht="13.5" customHeight="1">
      <c r="A1579" s="7">
        <f>ROW()-49</f>
        <v>1530</v>
      </c>
      <c r="B1579" s="3" t="s">
        <v>3686</v>
      </c>
      <c r="C1579" s="3" t="s">
        <v>3685</v>
      </c>
      <c r="D1579" s="36" t="s">
        <v>3687</v>
      </c>
      <c r="E1579" s="8" t="s">
        <v>993</v>
      </c>
    </row>
    <row r="1580" spans="1:5" ht="13.5" customHeight="1">
      <c r="A1580" s="7">
        <f t="shared" ref="A1580:A1587" si="49">ROW()-49</f>
        <v>1531</v>
      </c>
      <c r="B1580" s="3" t="s">
        <v>3689</v>
      </c>
      <c r="C1580" s="3" t="s">
        <v>3688</v>
      </c>
      <c r="D1580" s="36" t="s">
        <v>3690</v>
      </c>
      <c r="E1580" s="8" t="s">
        <v>993</v>
      </c>
    </row>
    <row r="1581" spans="1:5" ht="13.5" customHeight="1">
      <c r="A1581" s="7">
        <f t="shared" si="49"/>
        <v>1532</v>
      </c>
      <c r="B1581" s="3" t="s">
        <v>3692</v>
      </c>
      <c r="C1581" s="3" t="s">
        <v>3691</v>
      </c>
      <c r="D1581" s="36" t="s">
        <v>3693</v>
      </c>
      <c r="E1581" s="8" t="s">
        <v>993</v>
      </c>
    </row>
    <row r="1582" spans="1:5" ht="13.5" customHeight="1">
      <c r="A1582" s="7">
        <f t="shared" si="49"/>
        <v>1533</v>
      </c>
      <c r="B1582" s="3" t="s">
        <v>3695</v>
      </c>
      <c r="C1582" s="3" t="s">
        <v>3694</v>
      </c>
      <c r="D1582" s="36" t="s">
        <v>3696</v>
      </c>
      <c r="E1582" s="8" t="s">
        <v>993</v>
      </c>
    </row>
    <row r="1583" spans="1:5" ht="13.5" customHeight="1">
      <c r="A1583" s="7">
        <f t="shared" si="49"/>
        <v>1534</v>
      </c>
      <c r="B1583" s="3" t="s">
        <v>3698</v>
      </c>
      <c r="C1583" s="3" t="s">
        <v>3697</v>
      </c>
      <c r="D1583" s="36" t="s">
        <v>3699</v>
      </c>
      <c r="E1583" s="8" t="s">
        <v>993</v>
      </c>
    </row>
    <row r="1584" spans="1:5" ht="13.5" customHeight="1">
      <c r="A1584" s="7">
        <f t="shared" si="49"/>
        <v>1535</v>
      </c>
      <c r="B1584" s="3" t="s">
        <v>3701</v>
      </c>
      <c r="C1584" s="3" t="s">
        <v>3700</v>
      </c>
      <c r="D1584" s="36" t="s">
        <v>3702</v>
      </c>
      <c r="E1584" s="8" t="s">
        <v>993</v>
      </c>
    </row>
    <row r="1585" spans="1:5" ht="13.5" customHeight="1">
      <c r="A1585" s="7">
        <f t="shared" si="49"/>
        <v>1536</v>
      </c>
      <c r="B1585" s="3" t="s">
        <v>3704</v>
      </c>
      <c r="C1585" s="3" t="s">
        <v>3703</v>
      </c>
      <c r="D1585" s="36" t="s">
        <v>3705</v>
      </c>
      <c r="E1585" s="8" t="s">
        <v>993</v>
      </c>
    </row>
    <row r="1586" spans="1:5" ht="13.5" customHeight="1">
      <c r="A1586" s="7">
        <f t="shared" si="49"/>
        <v>1537</v>
      </c>
      <c r="B1586" s="3" t="s">
        <v>3707</v>
      </c>
      <c r="C1586" s="3" t="s">
        <v>3706</v>
      </c>
      <c r="D1586" s="36" t="s">
        <v>3708</v>
      </c>
      <c r="E1586" s="8" t="s">
        <v>993</v>
      </c>
    </row>
    <row r="1587" spans="1:5" ht="13.5" customHeight="1" thickBot="1">
      <c r="A1587" s="24">
        <f t="shared" si="49"/>
        <v>1538</v>
      </c>
      <c r="B1587" s="25" t="s">
        <v>3710</v>
      </c>
      <c r="C1587" s="25" t="s">
        <v>3709</v>
      </c>
      <c r="D1587" s="37" t="s">
        <v>3711</v>
      </c>
      <c r="E1587" s="26" t="s">
        <v>993</v>
      </c>
    </row>
    <row r="1588" spans="1:5" ht="13.5" customHeight="1">
      <c r="A1588" s="49" t="s">
        <v>7729</v>
      </c>
      <c r="B1588" s="50"/>
      <c r="C1588" s="50"/>
      <c r="D1588" s="50"/>
      <c r="E1588" s="51"/>
    </row>
    <row r="1589" spans="1:5" ht="13.5" customHeight="1" thickBot="1">
      <c r="A1589" s="24">
        <f>ROW()-50</f>
        <v>1539</v>
      </c>
      <c r="B1589" s="25" t="s">
        <v>3713</v>
      </c>
      <c r="C1589" s="25" t="s">
        <v>3712</v>
      </c>
      <c r="D1589" s="37" t="s">
        <v>3714</v>
      </c>
      <c r="E1589" s="26" t="s">
        <v>993</v>
      </c>
    </row>
    <row r="1590" spans="1:5" ht="13.5" customHeight="1">
      <c r="A1590" s="49" t="s">
        <v>7730</v>
      </c>
      <c r="B1590" s="50"/>
      <c r="C1590" s="50"/>
      <c r="D1590" s="50"/>
      <c r="E1590" s="51"/>
    </row>
    <row r="1591" spans="1:5" ht="13.5" customHeight="1" thickBot="1">
      <c r="A1591" s="24">
        <f>ROW()-51</f>
        <v>1540</v>
      </c>
      <c r="B1591" s="31" t="s">
        <v>944</v>
      </c>
      <c r="C1591" s="31" t="s">
        <v>943</v>
      </c>
      <c r="D1591" s="47" t="s">
        <v>945</v>
      </c>
      <c r="E1591" s="32" t="s">
        <v>916</v>
      </c>
    </row>
    <row r="1592" spans="1:5" ht="13.5" customHeight="1">
      <c r="A1592" s="49" t="s">
        <v>7731</v>
      </c>
      <c r="B1592" s="50"/>
      <c r="C1592" s="50"/>
      <c r="D1592" s="50"/>
      <c r="E1592" s="51"/>
    </row>
    <row r="1593" spans="1:5" ht="13.5" customHeight="1">
      <c r="A1593" s="7">
        <f>ROW()-52</f>
        <v>1541</v>
      </c>
      <c r="B1593" s="3" t="s">
        <v>3716</v>
      </c>
      <c r="C1593" s="3" t="s">
        <v>3715</v>
      </c>
      <c r="D1593" s="36" t="s">
        <v>3717</v>
      </c>
      <c r="E1593" s="8" t="s">
        <v>993</v>
      </c>
    </row>
    <row r="1594" spans="1:5" ht="13.5" customHeight="1">
      <c r="A1594" s="7">
        <f t="shared" ref="A1594:A1616" si="50">ROW()-52</f>
        <v>1542</v>
      </c>
      <c r="B1594" s="3" t="s">
        <v>3719</v>
      </c>
      <c r="C1594" s="3" t="s">
        <v>3718</v>
      </c>
      <c r="D1594" s="36" t="s">
        <v>3720</v>
      </c>
      <c r="E1594" s="8" t="s">
        <v>993</v>
      </c>
    </row>
    <row r="1595" spans="1:5" ht="13.5" customHeight="1">
      <c r="A1595" s="7">
        <f t="shared" si="50"/>
        <v>1543</v>
      </c>
      <c r="B1595" s="3" t="s">
        <v>3719</v>
      </c>
      <c r="C1595" s="3" t="s">
        <v>3721</v>
      </c>
      <c r="D1595" s="36" t="s">
        <v>3720</v>
      </c>
      <c r="E1595" s="8" t="s">
        <v>993</v>
      </c>
    </row>
    <row r="1596" spans="1:5" ht="13.5" customHeight="1">
      <c r="A1596" s="7">
        <f t="shared" si="50"/>
        <v>1544</v>
      </c>
      <c r="B1596" s="3" t="s">
        <v>3719</v>
      </c>
      <c r="C1596" s="3" t="s">
        <v>3722</v>
      </c>
      <c r="D1596" s="36" t="s">
        <v>3723</v>
      </c>
      <c r="E1596" s="8" t="s">
        <v>993</v>
      </c>
    </row>
    <row r="1597" spans="1:5" ht="13.5" customHeight="1">
      <c r="A1597" s="7">
        <f t="shared" si="50"/>
        <v>1545</v>
      </c>
      <c r="B1597" s="3" t="s">
        <v>3719</v>
      </c>
      <c r="C1597" s="3" t="s">
        <v>3724</v>
      </c>
      <c r="D1597" s="36" t="s">
        <v>3723</v>
      </c>
      <c r="E1597" s="8" t="s">
        <v>993</v>
      </c>
    </row>
    <row r="1598" spans="1:5" ht="13.5" customHeight="1">
      <c r="A1598" s="7">
        <f t="shared" si="50"/>
        <v>1546</v>
      </c>
      <c r="B1598" s="3" t="s">
        <v>3719</v>
      </c>
      <c r="C1598" s="3" t="s">
        <v>3725</v>
      </c>
      <c r="D1598" s="36" t="s">
        <v>3726</v>
      </c>
      <c r="E1598" s="8" t="s">
        <v>993</v>
      </c>
    </row>
    <row r="1599" spans="1:5" ht="13.5" customHeight="1">
      <c r="A1599" s="7">
        <f t="shared" si="50"/>
        <v>1547</v>
      </c>
      <c r="B1599" s="3" t="s">
        <v>3719</v>
      </c>
      <c r="C1599" s="3" t="s">
        <v>3727</v>
      </c>
      <c r="D1599" s="36" t="s">
        <v>3726</v>
      </c>
      <c r="E1599" s="8" t="s">
        <v>993</v>
      </c>
    </row>
    <row r="1600" spans="1:5" ht="13.5" customHeight="1">
      <c r="A1600" s="7">
        <f t="shared" si="50"/>
        <v>1548</v>
      </c>
      <c r="B1600" s="3" t="s">
        <v>3729</v>
      </c>
      <c r="C1600" s="3" t="s">
        <v>3728</v>
      </c>
      <c r="D1600" s="36" t="s">
        <v>3730</v>
      </c>
      <c r="E1600" s="8" t="s">
        <v>993</v>
      </c>
    </row>
    <row r="1601" spans="1:5" ht="13.5" customHeight="1">
      <c r="A1601" s="7">
        <f t="shared" si="50"/>
        <v>1549</v>
      </c>
      <c r="B1601" s="3" t="s">
        <v>3729</v>
      </c>
      <c r="C1601" s="3" t="s">
        <v>3731</v>
      </c>
      <c r="D1601" s="36" t="s">
        <v>3730</v>
      </c>
      <c r="E1601" s="8" t="s">
        <v>993</v>
      </c>
    </row>
    <row r="1602" spans="1:5" ht="13.5" customHeight="1">
      <c r="A1602" s="7">
        <f t="shared" si="50"/>
        <v>1550</v>
      </c>
      <c r="B1602" s="3" t="s">
        <v>3729</v>
      </c>
      <c r="C1602" s="3" t="s">
        <v>3732</v>
      </c>
      <c r="D1602" s="36" t="s">
        <v>3733</v>
      </c>
      <c r="E1602" s="8" t="s">
        <v>993</v>
      </c>
    </row>
    <row r="1603" spans="1:5" ht="13.5" customHeight="1">
      <c r="A1603" s="7">
        <f t="shared" si="50"/>
        <v>1551</v>
      </c>
      <c r="B1603" s="3" t="s">
        <v>3729</v>
      </c>
      <c r="C1603" s="3" t="s">
        <v>3734</v>
      </c>
      <c r="D1603" s="36" t="s">
        <v>3733</v>
      </c>
      <c r="E1603" s="8" t="s">
        <v>993</v>
      </c>
    </row>
    <row r="1604" spans="1:5" ht="13.5" customHeight="1">
      <c r="A1604" s="7">
        <f t="shared" si="50"/>
        <v>1552</v>
      </c>
      <c r="B1604" s="3" t="s">
        <v>3736</v>
      </c>
      <c r="C1604" s="3" t="s">
        <v>3735</v>
      </c>
      <c r="D1604" s="36" t="s">
        <v>3737</v>
      </c>
      <c r="E1604" s="8" t="s">
        <v>993</v>
      </c>
    </row>
    <row r="1605" spans="1:5" ht="13.5" customHeight="1">
      <c r="A1605" s="7">
        <f t="shared" si="50"/>
        <v>1553</v>
      </c>
      <c r="B1605" s="5" t="s">
        <v>947</v>
      </c>
      <c r="C1605" s="5" t="s">
        <v>946</v>
      </c>
      <c r="D1605" s="39" t="s">
        <v>948</v>
      </c>
      <c r="E1605" s="12" t="s">
        <v>916</v>
      </c>
    </row>
    <row r="1606" spans="1:5" ht="13.5" customHeight="1">
      <c r="A1606" s="7">
        <f t="shared" si="50"/>
        <v>1554</v>
      </c>
      <c r="B1606" s="3" t="s">
        <v>3739</v>
      </c>
      <c r="C1606" s="3" t="s">
        <v>3738</v>
      </c>
      <c r="D1606" s="36" t="s">
        <v>3740</v>
      </c>
      <c r="E1606" s="8" t="s">
        <v>993</v>
      </c>
    </row>
    <row r="1607" spans="1:5" ht="13.5" customHeight="1">
      <c r="A1607" s="7">
        <f t="shared" si="50"/>
        <v>1555</v>
      </c>
      <c r="B1607" s="3" t="s">
        <v>3739</v>
      </c>
      <c r="C1607" s="3" t="s">
        <v>3741</v>
      </c>
      <c r="D1607" s="36" t="s">
        <v>3742</v>
      </c>
      <c r="E1607" s="8" t="s">
        <v>993</v>
      </c>
    </row>
    <row r="1608" spans="1:5" ht="13.5" customHeight="1">
      <c r="A1608" s="7">
        <f t="shared" si="50"/>
        <v>1556</v>
      </c>
      <c r="B1608" s="3" t="s">
        <v>3744</v>
      </c>
      <c r="C1608" s="3" t="s">
        <v>3743</v>
      </c>
      <c r="D1608" s="36" t="s">
        <v>3745</v>
      </c>
      <c r="E1608" s="8" t="s">
        <v>993</v>
      </c>
    </row>
    <row r="1609" spans="1:5" ht="13.5" customHeight="1">
      <c r="A1609" s="7">
        <f t="shared" si="50"/>
        <v>1557</v>
      </c>
      <c r="B1609" s="3" t="s">
        <v>3747</v>
      </c>
      <c r="C1609" s="3" t="s">
        <v>3746</v>
      </c>
      <c r="D1609" s="36" t="s">
        <v>3745</v>
      </c>
      <c r="E1609" s="8" t="s">
        <v>993</v>
      </c>
    </row>
    <row r="1610" spans="1:5" ht="13.5" customHeight="1">
      <c r="A1610" s="7">
        <f t="shared" si="50"/>
        <v>1558</v>
      </c>
      <c r="B1610" s="3" t="s">
        <v>3749</v>
      </c>
      <c r="C1610" s="3" t="s">
        <v>3748</v>
      </c>
      <c r="D1610" s="36" t="s">
        <v>3745</v>
      </c>
      <c r="E1610" s="8" t="s">
        <v>993</v>
      </c>
    </row>
    <row r="1611" spans="1:5" ht="13.5" customHeight="1">
      <c r="A1611" s="7">
        <f t="shared" si="50"/>
        <v>1559</v>
      </c>
      <c r="B1611" s="3" t="s">
        <v>3751</v>
      </c>
      <c r="C1611" s="3" t="s">
        <v>3750</v>
      </c>
      <c r="D1611" s="36" t="s">
        <v>3752</v>
      </c>
      <c r="E1611" s="8" t="s">
        <v>993</v>
      </c>
    </row>
    <row r="1612" spans="1:5" ht="13.5" customHeight="1">
      <c r="A1612" s="7">
        <f t="shared" si="50"/>
        <v>1560</v>
      </c>
      <c r="B1612" s="3" t="s">
        <v>3754</v>
      </c>
      <c r="C1612" s="3" t="s">
        <v>3753</v>
      </c>
      <c r="D1612" s="36" t="s">
        <v>3755</v>
      </c>
      <c r="E1612" s="8" t="s">
        <v>993</v>
      </c>
    </row>
    <row r="1613" spans="1:5" ht="13.5" customHeight="1">
      <c r="A1613" s="7">
        <f t="shared" si="50"/>
        <v>1561</v>
      </c>
      <c r="B1613" s="3" t="s">
        <v>3757</v>
      </c>
      <c r="C1613" s="3" t="s">
        <v>3756</v>
      </c>
      <c r="D1613" s="36" t="s">
        <v>3758</v>
      </c>
      <c r="E1613" s="8" t="s">
        <v>993</v>
      </c>
    </row>
    <row r="1614" spans="1:5" ht="13.5" customHeight="1">
      <c r="A1614" s="7">
        <f t="shared" si="50"/>
        <v>1562</v>
      </c>
      <c r="B1614" s="3" t="s">
        <v>3760</v>
      </c>
      <c r="C1614" s="3" t="s">
        <v>3759</v>
      </c>
      <c r="D1614" s="36" t="s">
        <v>3761</v>
      </c>
      <c r="E1614" s="8" t="s">
        <v>993</v>
      </c>
    </row>
    <row r="1615" spans="1:5" ht="13.5" customHeight="1">
      <c r="A1615" s="7">
        <f t="shared" si="50"/>
        <v>1563</v>
      </c>
      <c r="B1615" s="3" t="s">
        <v>3763</v>
      </c>
      <c r="C1615" s="3" t="s">
        <v>3762</v>
      </c>
      <c r="D1615" s="36" t="s">
        <v>3764</v>
      </c>
      <c r="E1615" s="8" t="s">
        <v>993</v>
      </c>
    </row>
    <row r="1616" spans="1:5" ht="13.5" customHeight="1" thickBot="1">
      <c r="A1616" s="24">
        <f t="shared" si="50"/>
        <v>1564</v>
      </c>
      <c r="B1616" s="25" t="s">
        <v>3766</v>
      </c>
      <c r="C1616" s="25" t="s">
        <v>3765</v>
      </c>
      <c r="D1616" s="37" t="s">
        <v>3767</v>
      </c>
      <c r="E1616" s="26" t="s">
        <v>993</v>
      </c>
    </row>
    <row r="1617" spans="1:5" ht="13.5" customHeight="1">
      <c r="A1617" s="49" t="s">
        <v>7732</v>
      </c>
      <c r="B1617" s="50"/>
      <c r="C1617" s="50"/>
      <c r="D1617" s="50"/>
      <c r="E1617" s="51"/>
    </row>
    <row r="1618" spans="1:5" ht="13.5" customHeight="1">
      <c r="A1618" s="7">
        <f>ROW()-53</f>
        <v>1565</v>
      </c>
      <c r="B1618" s="3" t="s">
        <v>853</v>
      </c>
      <c r="C1618" s="3" t="s">
        <v>3768</v>
      </c>
      <c r="D1618" s="36" t="s">
        <v>3769</v>
      </c>
      <c r="E1618" s="8" t="s">
        <v>993</v>
      </c>
    </row>
    <row r="1619" spans="1:5" ht="13.5" customHeight="1">
      <c r="A1619" s="7">
        <f t="shared" ref="A1619:A1682" si="51">ROW()-53</f>
        <v>1566</v>
      </c>
      <c r="B1619" s="4" t="s">
        <v>853</v>
      </c>
      <c r="C1619" s="4">
        <v>19607898</v>
      </c>
      <c r="D1619" s="38" t="s">
        <v>854</v>
      </c>
      <c r="E1619" s="11" t="s">
        <v>3</v>
      </c>
    </row>
    <row r="1620" spans="1:5" ht="13.5" customHeight="1">
      <c r="A1620" s="7">
        <f t="shared" si="51"/>
        <v>1567</v>
      </c>
      <c r="B1620" s="4" t="s">
        <v>853</v>
      </c>
      <c r="C1620" s="4">
        <v>19005180</v>
      </c>
      <c r="D1620" s="38" t="s">
        <v>855</v>
      </c>
      <c r="E1620" s="11" t="s">
        <v>3</v>
      </c>
    </row>
    <row r="1621" spans="1:5" ht="13.5" customHeight="1">
      <c r="A1621" s="7">
        <f t="shared" si="51"/>
        <v>1568</v>
      </c>
      <c r="B1621" s="3" t="s">
        <v>3771</v>
      </c>
      <c r="C1621" s="3" t="s">
        <v>3770</v>
      </c>
      <c r="D1621" s="36" t="s">
        <v>3772</v>
      </c>
      <c r="E1621" s="8" t="s">
        <v>993</v>
      </c>
    </row>
    <row r="1622" spans="1:5" ht="13.5" customHeight="1">
      <c r="A1622" s="7">
        <f t="shared" si="51"/>
        <v>1569</v>
      </c>
      <c r="B1622" s="3" t="s">
        <v>3771</v>
      </c>
      <c r="C1622" s="3" t="s">
        <v>3773</v>
      </c>
      <c r="D1622" s="36" t="s">
        <v>3774</v>
      </c>
      <c r="E1622" s="8" t="s">
        <v>993</v>
      </c>
    </row>
    <row r="1623" spans="1:5" ht="13.5" customHeight="1">
      <c r="A1623" s="7">
        <f t="shared" si="51"/>
        <v>1570</v>
      </c>
      <c r="B1623" s="3" t="s">
        <v>3771</v>
      </c>
      <c r="C1623" s="3" t="s">
        <v>3775</v>
      </c>
      <c r="D1623" s="36" t="s">
        <v>3776</v>
      </c>
      <c r="E1623" s="8" t="s">
        <v>993</v>
      </c>
    </row>
    <row r="1624" spans="1:5" ht="13.5" customHeight="1">
      <c r="A1624" s="7">
        <f t="shared" si="51"/>
        <v>1571</v>
      </c>
      <c r="B1624" s="3" t="s">
        <v>3771</v>
      </c>
      <c r="C1624" s="3" t="s">
        <v>3777</v>
      </c>
      <c r="D1624" s="36" t="s">
        <v>3778</v>
      </c>
      <c r="E1624" s="8" t="s">
        <v>993</v>
      </c>
    </row>
    <row r="1625" spans="1:5" ht="13.5" customHeight="1">
      <c r="A1625" s="7">
        <f t="shared" si="51"/>
        <v>1572</v>
      </c>
      <c r="B1625" s="3" t="s">
        <v>3771</v>
      </c>
      <c r="C1625" s="3" t="s">
        <v>3779</v>
      </c>
      <c r="D1625" s="36" t="s">
        <v>3780</v>
      </c>
      <c r="E1625" s="8" t="s">
        <v>993</v>
      </c>
    </row>
    <row r="1626" spans="1:5" ht="13.5" customHeight="1">
      <c r="A1626" s="7">
        <f t="shared" si="51"/>
        <v>1573</v>
      </c>
      <c r="B1626" s="3" t="s">
        <v>3771</v>
      </c>
      <c r="C1626" s="3" t="s">
        <v>3781</v>
      </c>
      <c r="D1626" s="36" t="s">
        <v>3782</v>
      </c>
      <c r="E1626" s="8" t="s">
        <v>993</v>
      </c>
    </row>
    <row r="1627" spans="1:5" ht="13.5" customHeight="1">
      <c r="A1627" s="7">
        <f t="shared" si="51"/>
        <v>1574</v>
      </c>
      <c r="B1627" s="3" t="s">
        <v>3771</v>
      </c>
      <c r="C1627" s="3" t="s">
        <v>3783</v>
      </c>
      <c r="D1627" s="36" t="s">
        <v>3784</v>
      </c>
      <c r="E1627" s="8" t="s">
        <v>993</v>
      </c>
    </row>
    <row r="1628" spans="1:5" ht="13.5" customHeight="1">
      <c r="A1628" s="7">
        <f t="shared" si="51"/>
        <v>1575</v>
      </c>
      <c r="B1628" s="3" t="s">
        <v>3771</v>
      </c>
      <c r="C1628" s="3" t="s">
        <v>3785</v>
      </c>
      <c r="D1628" s="36" t="s">
        <v>3786</v>
      </c>
      <c r="E1628" s="8" t="s">
        <v>993</v>
      </c>
    </row>
    <row r="1629" spans="1:5" ht="13.5" customHeight="1">
      <c r="A1629" s="7">
        <f t="shared" si="51"/>
        <v>1576</v>
      </c>
      <c r="B1629" s="3" t="s">
        <v>3771</v>
      </c>
      <c r="C1629" s="3" t="s">
        <v>3787</v>
      </c>
      <c r="D1629" s="36" t="s">
        <v>3788</v>
      </c>
      <c r="E1629" s="8" t="s">
        <v>993</v>
      </c>
    </row>
    <row r="1630" spans="1:5" ht="13.5" customHeight="1">
      <c r="A1630" s="7">
        <f t="shared" si="51"/>
        <v>1577</v>
      </c>
      <c r="B1630" s="3" t="s">
        <v>3771</v>
      </c>
      <c r="C1630" s="3" t="s">
        <v>3789</v>
      </c>
      <c r="D1630" s="36" t="s">
        <v>3790</v>
      </c>
      <c r="E1630" s="8" t="s">
        <v>993</v>
      </c>
    </row>
    <row r="1631" spans="1:5" ht="13.5" customHeight="1">
      <c r="A1631" s="7">
        <f t="shared" si="51"/>
        <v>1578</v>
      </c>
      <c r="B1631" s="3" t="s">
        <v>3771</v>
      </c>
      <c r="C1631" s="3" t="s">
        <v>3791</v>
      </c>
      <c r="D1631" s="36" t="s">
        <v>3792</v>
      </c>
      <c r="E1631" s="8" t="s">
        <v>993</v>
      </c>
    </row>
    <row r="1632" spans="1:5" ht="13.5" customHeight="1">
      <c r="A1632" s="7">
        <f t="shared" si="51"/>
        <v>1579</v>
      </c>
      <c r="B1632" s="3" t="s">
        <v>3771</v>
      </c>
      <c r="C1632" s="3" t="s">
        <v>3793</v>
      </c>
      <c r="D1632" s="36" t="s">
        <v>3794</v>
      </c>
      <c r="E1632" s="8" t="s">
        <v>993</v>
      </c>
    </row>
    <row r="1633" spans="1:5" ht="13.5" customHeight="1">
      <c r="A1633" s="7">
        <f t="shared" si="51"/>
        <v>1580</v>
      </c>
      <c r="B1633" s="3" t="s">
        <v>3771</v>
      </c>
      <c r="C1633" s="3" t="s">
        <v>3795</v>
      </c>
      <c r="D1633" s="36" t="s">
        <v>3796</v>
      </c>
      <c r="E1633" s="8" t="s">
        <v>993</v>
      </c>
    </row>
    <row r="1634" spans="1:5" ht="13.5" customHeight="1">
      <c r="A1634" s="7">
        <f t="shared" si="51"/>
        <v>1581</v>
      </c>
      <c r="B1634" s="3" t="s">
        <v>3771</v>
      </c>
      <c r="C1634" s="3" t="s">
        <v>3797</v>
      </c>
      <c r="D1634" s="36" t="s">
        <v>3798</v>
      </c>
      <c r="E1634" s="8" t="s">
        <v>993</v>
      </c>
    </row>
    <row r="1635" spans="1:5" ht="13.5" customHeight="1">
      <c r="A1635" s="7">
        <f t="shared" si="51"/>
        <v>1582</v>
      </c>
      <c r="B1635" s="3" t="s">
        <v>3800</v>
      </c>
      <c r="C1635" s="3" t="s">
        <v>3799</v>
      </c>
      <c r="D1635" s="36" t="s">
        <v>3801</v>
      </c>
      <c r="E1635" s="8" t="s">
        <v>993</v>
      </c>
    </row>
    <row r="1636" spans="1:5" ht="13.5" customHeight="1">
      <c r="A1636" s="7">
        <f t="shared" si="51"/>
        <v>1583</v>
      </c>
      <c r="B1636" s="3" t="s">
        <v>3800</v>
      </c>
      <c r="C1636" s="3" t="s">
        <v>3802</v>
      </c>
      <c r="D1636" s="36" t="s">
        <v>3803</v>
      </c>
      <c r="E1636" s="8" t="s">
        <v>993</v>
      </c>
    </row>
    <row r="1637" spans="1:5" ht="13.5" customHeight="1">
      <c r="A1637" s="7">
        <f t="shared" si="51"/>
        <v>1584</v>
      </c>
      <c r="B1637" s="3" t="s">
        <v>3800</v>
      </c>
      <c r="C1637" s="3" t="s">
        <v>3804</v>
      </c>
      <c r="D1637" s="36" t="s">
        <v>3805</v>
      </c>
      <c r="E1637" s="8" t="s">
        <v>993</v>
      </c>
    </row>
    <row r="1638" spans="1:5" ht="13.5" customHeight="1">
      <c r="A1638" s="7">
        <f t="shared" si="51"/>
        <v>1585</v>
      </c>
      <c r="B1638" s="3" t="s">
        <v>3800</v>
      </c>
      <c r="C1638" s="3" t="s">
        <v>3806</v>
      </c>
      <c r="D1638" s="36" t="s">
        <v>3807</v>
      </c>
      <c r="E1638" s="8" t="s">
        <v>993</v>
      </c>
    </row>
    <row r="1639" spans="1:5" ht="13.5" customHeight="1">
      <c r="A1639" s="7">
        <f t="shared" si="51"/>
        <v>1586</v>
      </c>
      <c r="B1639" s="3" t="s">
        <v>3800</v>
      </c>
      <c r="C1639" s="3" t="s">
        <v>3808</v>
      </c>
      <c r="D1639" s="36" t="s">
        <v>3809</v>
      </c>
      <c r="E1639" s="8" t="s">
        <v>993</v>
      </c>
    </row>
    <row r="1640" spans="1:5" ht="13.5" customHeight="1">
      <c r="A1640" s="7">
        <f t="shared" si="51"/>
        <v>1587</v>
      </c>
      <c r="B1640" s="3" t="s">
        <v>3800</v>
      </c>
      <c r="C1640" s="3" t="s">
        <v>3810</v>
      </c>
      <c r="D1640" s="36" t="s">
        <v>3811</v>
      </c>
      <c r="E1640" s="8" t="s">
        <v>993</v>
      </c>
    </row>
    <row r="1641" spans="1:5" ht="13.5" customHeight="1">
      <c r="A1641" s="7">
        <f t="shared" si="51"/>
        <v>1588</v>
      </c>
      <c r="B1641" s="3" t="s">
        <v>3800</v>
      </c>
      <c r="C1641" s="3" t="s">
        <v>3812</v>
      </c>
      <c r="D1641" s="36" t="s">
        <v>3813</v>
      </c>
      <c r="E1641" s="8" t="s">
        <v>993</v>
      </c>
    </row>
    <row r="1642" spans="1:5" ht="13.5" customHeight="1">
      <c r="A1642" s="7">
        <f t="shared" si="51"/>
        <v>1589</v>
      </c>
      <c r="B1642" s="3" t="s">
        <v>3800</v>
      </c>
      <c r="C1642" s="3" t="s">
        <v>3814</v>
      </c>
      <c r="D1642" s="36" t="s">
        <v>3815</v>
      </c>
      <c r="E1642" s="8" t="s">
        <v>993</v>
      </c>
    </row>
    <row r="1643" spans="1:5" ht="13.5" customHeight="1">
      <c r="A1643" s="7">
        <f t="shared" si="51"/>
        <v>1590</v>
      </c>
      <c r="B1643" s="3" t="s">
        <v>3800</v>
      </c>
      <c r="C1643" s="3" t="s">
        <v>3816</v>
      </c>
      <c r="D1643" s="36" t="s">
        <v>3817</v>
      </c>
      <c r="E1643" s="8" t="s">
        <v>993</v>
      </c>
    </row>
    <row r="1644" spans="1:5" ht="13.5" customHeight="1">
      <c r="A1644" s="7">
        <f t="shared" si="51"/>
        <v>1591</v>
      </c>
      <c r="B1644" s="3" t="s">
        <v>3800</v>
      </c>
      <c r="C1644" s="3" t="s">
        <v>3818</v>
      </c>
      <c r="D1644" s="36" t="s">
        <v>3819</v>
      </c>
      <c r="E1644" s="8" t="s">
        <v>993</v>
      </c>
    </row>
    <row r="1645" spans="1:5" ht="13.5" customHeight="1">
      <c r="A1645" s="7">
        <f t="shared" si="51"/>
        <v>1592</v>
      </c>
      <c r="B1645" s="3" t="s">
        <v>3800</v>
      </c>
      <c r="C1645" s="3" t="s">
        <v>3820</v>
      </c>
      <c r="D1645" s="36" t="s">
        <v>3821</v>
      </c>
      <c r="E1645" s="8" t="s">
        <v>993</v>
      </c>
    </row>
    <row r="1646" spans="1:5" ht="13.5" customHeight="1">
      <c r="A1646" s="7">
        <f t="shared" si="51"/>
        <v>1593</v>
      </c>
      <c r="B1646" s="3" t="s">
        <v>3800</v>
      </c>
      <c r="C1646" s="3" t="s">
        <v>3822</v>
      </c>
      <c r="D1646" s="36" t="s">
        <v>3823</v>
      </c>
      <c r="E1646" s="8" t="s">
        <v>993</v>
      </c>
    </row>
    <row r="1647" spans="1:5" ht="13.5" customHeight="1">
      <c r="A1647" s="7">
        <f t="shared" si="51"/>
        <v>1594</v>
      </c>
      <c r="B1647" s="3" t="s">
        <v>3800</v>
      </c>
      <c r="C1647" s="3" t="s">
        <v>3824</v>
      </c>
      <c r="D1647" s="36" t="s">
        <v>3825</v>
      </c>
      <c r="E1647" s="8" t="s">
        <v>993</v>
      </c>
    </row>
    <row r="1648" spans="1:5" ht="13.5" customHeight="1">
      <c r="A1648" s="7">
        <f t="shared" si="51"/>
        <v>1595</v>
      </c>
      <c r="B1648" s="3" t="s">
        <v>3827</v>
      </c>
      <c r="C1648" s="3" t="s">
        <v>3826</v>
      </c>
      <c r="D1648" s="36" t="s">
        <v>3828</v>
      </c>
      <c r="E1648" s="8" t="s">
        <v>993</v>
      </c>
    </row>
    <row r="1649" spans="1:5" ht="13.5" customHeight="1">
      <c r="A1649" s="7">
        <f t="shared" si="51"/>
        <v>1596</v>
      </c>
      <c r="B1649" s="3" t="s">
        <v>3827</v>
      </c>
      <c r="C1649" s="3" t="s">
        <v>3829</v>
      </c>
      <c r="D1649" s="36" t="s">
        <v>3830</v>
      </c>
      <c r="E1649" s="8" t="s">
        <v>993</v>
      </c>
    </row>
    <row r="1650" spans="1:5" ht="13.5" customHeight="1">
      <c r="A1650" s="7">
        <f t="shared" si="51"/>
        <v>1597</v>
      </c>
      <c r="B1650" s="3" t="s">
        <v>3827</v>
      </c>
      <c r="C1650" s="3" t="s">
        <v>3831</v>
      </c>
      <c r="D1650" s="36" t="s">
        <v>3832</v>
      </c>
      <c r="E1650" s="8" t="s">
        <v>993</v>
      </c>
    </row>
    <row r="1651" spans="1:5" ht="13.5" customHeight="1">
      <c r="A1651" s="7">
        <f t="shared" si="51"/>
        <v>1598</v>
      </c>
      <c r="B1651" s="3" t="s">
        <v>3827</v>
      </c>
      <c r="C1651" s="3" t="s">
        <v>3833</v>
      </c>
      <c r="D1651" s="36" t="s">
        <v>3834</v>
      </c>
      <c r="E1651" s="8" t="s">
        <v>993</v>
      </c>
    </row>
    <row r="1652" spans="1:5" ht="13.5" customHeight="1">
      <c r="A1652" s="7">
        <f t="shared" si="51"/>
        <v>1599</v>
      </c>
      <c r="B1652" s="3" t="s">
        <v>3827</v>
      </c>
      <c r="C1652" s="3" t="s">
        <v>3835</v>
      </c>
      <c r="D1652" s="36" t="s">
        <v>3836</v>
      </c>
      <c r="E1652" s="8" t="s">
        <v>993</v>
      </c>
    </row>
    <row r="1653" spans="1:5" ht="13.5" customHeight="1">
      <c r="A1653" s="7">
        <f t="shared" si="51"/>
        <v>1600</v>
      </c>
      <c r="B1653" s="3" t="s">
        <v>3827</v>
      </c>
      <c r="C1653" s="3" t="s">
        <v>3837</v>
      </c>
      <c r="D1653" s="36" t="s">
        <v>3838</v>
      </c>
      <c r="E1653" s="8" t="s">
        <v>993</v>
      </c>
    </row>
    <row r="1654" spans="1:5" ht="13.5" customHeight="1">
      <c r="A1654" s="7">
        <f t="shared" si="51"/>
        <v>1601</v>
      </c>
      <c r="B1654" s="3" t="s">
        <v>3827</v>
      </c>
      <c r="C1654" s="3" t="s">
        <v>3839</v>
      </c>
      <c r="D1654" s="36" t="s">
        <v>3840</v>
      </c>
      <c r="E1654" s="8" t="s">
        <v>993</v>
      </c>
    </row>
    <row r="1655" spans="1:5" ht="13.5" customHeight="1">
      <c r="A1655" s="7">
        <f t="shared" si="51"/>
        <v>1602</v>
      </c>
      <c r="B1655" s="3" t="s">
        <v>3827</v>
      </c>
      <c r="C1655" s="3" t="s">
        <v>3841</v>
      </c>
      <c r="D1655" s="36" t="s">
        <v>3842</v>
      </c>
      <c r="E1655" s="8" t="s">
        <v>993</v>
      </c>
    </row>
    <row r="1656" spans="1:5" ht="13.5" customHeight="1">
      <c r="A1656" s="7">
        <f t="shared" si="51"/>
        <v>1603</v>
      </c>
      <c r="B1656" s="3" t="s">
        <v>3827</v>
      </c>
      <c r="C1656" s="3" t="s">
        <v>3843</v>
      </c>
      <c r="D1656" s="36" t="s">
        <v>3844</v>
      </c>
      <c r="E1656" s="8" t="s">
        <v>993</v>
      </c>
    </row>
    <row r="1657" spans="1:5" ht="13.5" customHeight="1">
      <c r="A1657" s="7">
        <f t="shared" si="51"/>
        <v>1604</v>
      </c>
      <c r="B1657" s="3" t="s">
        <v>3827</v>
      </c>
      <c r="C1657" s="3" t="s">
        <v>3845</v>
      </c>
      <c r="D1657" s="36" t="s">
        <v>3846</v>
      </c>
      <c r="E1657" s="8" t="s">
        <v>993</v>
      </c>
    </row>
    <row r="1658" spans="1:5" ht="13.5" customHeight="1">
      <c r="A1658" s="7">
        <f t="shared" si="51"/>
        <v>1605</v>
      </c>
      <c r="B1658" s="3" t="s">
        <v>3827</v>
      </c>
      <c r="C1658" s="3" t="s">
        <v>3847</v>
      </c>
      <c r="D1658" s="36" t="s">
        <v>3848</v>
      </c>
      <c r="E1658" s="8" t="s">
        <v>993</v>
      </c>
    </row>
    <row r="1659" spans="1:5" ht="13.5" customHeight="1">
      <c r="A1659" s="7">
        <f t="shared" si="51"/>
        <v>1606</v>
      </c>
      <c r="B1659" s="3" t="s">
        <v>3827</v>
      </c>
      <c r="C1659" s="3" t="s">
        <v>3849</v>
      </c>
      <c r="D1659" s="36" t="s">
        <v>3850</v>
      </c>
      <c r="E1659" s="8" t="s">
        <v>993</v>
      </c>
    </row>
    <row r="1660" spans="1:5" ht="13.5" customHeight="1">
      <c r="A1660" s="7">
        <f t="shared" si="51"/>
        <v>1607</v>
      </c>
      <c r="B1660" s="3" t="s">
        <v>3827</v>
      </c>
      <c r="C1660" s="3" t="s">
        <v>3851</v>
      </c>
      <c r="D1660" s="36" t="s">
        <v>3852</v>
      </c>
      <c r="E1660" s="8" t="s">
        <v>993</v>
      </c>
    </row>
    <row r="1661" spans="1:5" ht="13.5" customHeight="1">
      <c r="A1661" s="7">
        <f t="shared" si="51"/>
        <v>1608</v>
      </c>
      <c r="B1661" s="3" t="s">
        <v>3854</v>
      </c>
      <c r="C1661" s="3" t="s">
        <v>3853</v>
      </c>
      <c r="D1661" s="36" t="s">
        <v>3855</v>
      </c>
      <c r="E1661" s="8" t="s">
        <v>993</v>
      </c>
    </row>
    <row r="1662" spans="1:5" ht="13.5" customHeight="1">
      <c r="A1662" s="7">
        <f t="shared" si="51"/>
        <v>1609</v>
      </c>
      <c r="B1662" s="3" t="s">
        <v>3854</v>
      </c>
      <c r="C1662" s="3" t="s">
        <v>3856</v>
      </c>
      <c r="D1662" s="36" t="s">
        <v>3857</v>
      </c>
      <c r="E1662" s="8" t="s">
        <v>993</v>
      </c>
    </row>
    <row r="1663" spans="1:5" ht="13.5" customHeight="1">
      <c r="A1663" s="7">
        <f t="shared" si="51"/>
        <v>1610</v>
      </c>
      <c r="B1663" s="3" t="s">
        <v>3854</v>
      </c>
      <c r="C1663" s="3" t="s">
        <v>3858</v>
      </c>
      <c r="D1663" s="36" t="s">
        <v>3859</v>
      </c>
      <c r="E1663" s="8" t="s">
        <v>993</v>
      </c>
    </row>
    <row r="1664" spans="1:5" ht="13.5" customHeight="1">
      <c r="A1664" s="7">
        <f t="shared" si="51"/>
        <v>1611</v>
      </c>
      <c r="B1664" s="3" t="s">
        <v>3854</v>
      </c>
      <c r="C1664" s="3" t="s">
        <v>3860</v>
      </c>
      <c r="D1664" s="36" t="s">
        <v>3861</v>
      </c>
      <c r="E1664" s="8" t="s">
        <v>993</v>
      </c>
    </row>
    <row r="1665" spans="1:5" ht="13.5" customHeight="1">
      <c r="A1665" s="7">
        <f t="shared" si="51"/>
        <v>1612</v>
      </c>
      <c r="B1665" s="3" t="s">
        <v>3854</v>
      </c>
      <c r="C1665" s="3" t="s">
        <v>3862</v>
      </c>
      <c r="D1665" s="36" t="s">
        <v>3863</v>
      </c>
      <c r="E1665" s="8" t="s">
        <v>993</v>
      </c>
    </row>
    <row r="1666" spans="1:5" ht="13.5" customHeight="1">
      <c r="A1666" s="7">
        <f t="shared" si="51"/>
        <v>1613</v>
      </c>
      <c r="B1666" s="3" t="s">
        <v>3854</v>
      </c>
      <c r="C1666" s="3" t="s">
        <v>3864</v>
      </c>
      <c r="D1666" s="36" t="s">
        <v>3865</v>
      </c>
      <c r="E1666" s="8" t="s">
        <v>993</v>
      </c>
    </row>
    <row r="1667" spans="1:5" ht="13.5" customHeight="1">
      <c r="A1667" s="7">
        <f t="shared" si="51"/>
        <v>1614</v>
      </c>
      <c r="B1667" s="3" t="s">
        <v>3854</v>
      </c>
      <c r="C1667" s="3" t="s">
        <v>3866</v>
      </c>
      <c r="D1667" s="36" t="s">
        <v>3867</v>
      </c>
      <c r="E1667" s="8" t="s">
        <v>993</v>
      </c>
    </row>
    <row r="1668" spans="1:5" ht="13.5" customHeight="1">
      <c r="A1668" s="7">
        <f t="shared" si="51"/>
        <v>1615</v>
      </c>
      <c r="B1668" s="3" t="s">
        <v>3854</v>
      </c>
      <c r="C1668" s="3" t="s">
        <v>3868</v>
      </c>
      <c r="D1668" s="36" t="s">
        <v>3869</v>
      </c>
      <c r="E1668" s="8" t="s">
        <v>993</v>
      </c>
    </row>
    <row r="1669" spans="1:5" ht="13.5" customHeight="1">
      <c r="A1669" s="7">
        <f t="shared" si="51"/>
        <v>1616</v>
      </c>
      <c r="B1669" s="3" t="s">
        <v>3854</v>
      </c>
      <c r="C1669" s="3" t="s">
        <v>3870</v>
      </c>
      <c r="D1669" s="36" t="s">
        <v>3871</v>
      </c>
      <c r="E1669" s="8" t="s">
        <v>993</v>
      </c>
    </row>
    <row r="1670" spans="1:5" ht="13.5" customHeight="1">
      <c r="A1670" s="7">
        <f t="shared" si="51"/>
        <v>1617</v>
      </c>
      <c r="B1670" s="3" t="s">
        <v>3854</v>
      </c>
      <c r="C1670" s="3" t="s">
        <v>3872</v>
      </c>
      <c r="D1670" s="36" t="s">
        <v>3873</v>
      </c>
      <c r="E1670" s="8" t="s">
        <v>993</v>
      </c>
    </row>
    <row r="1671" spans="1:5" ht="13.5" customHeight="1">
      <c r="A1671" s="7">
        <f t="shared" si="51"/>
        <v>1618</v>
      </c>
      <c r="B1671" s="3" t="s">
        <v>3854</v>
      </c>
      <c r="C1671" s="3" t="s">
        <v>3874</v>
      </c>
      <c r="D1671" s="36" t="s">
        <v>3873</v>
      </c>
      <c r="E1671" s="8" t="s">
        <v>993</v>
      </c>
    </row>
    <row r="1672" spans="1:5" ht="13.5" customHeight="1">
      <c r="A1672" s="7">
        <f t="shared" si="51"/>
        <v>1619</v>
      </c>
      <c r="B1672" s="3" t="s">
        <v>3854</v>
      </c>
      <c r="C1672" s="3" t="s">
        <v>3875</v>
      </c>
      <c r="D1672" s="36" t="s">
        <v>3876</v>
      </c>
      <c r="E1672" s="8" t="s">
        <v>993</v>
      </c>
    </row>
    <row r="1673" spans="1:5" ht="13.5" customHeight="1">
      <c r="A1673" s="7">
        <f t="shared" si="51"/>
        <v>1620</v>
      </c>
      <c r="B1673" s="3" t="s">
        <v>3854</v>
      </c>
      <c r="C1673" s="3" t="s">
        <v>3877</v>
      </c>
      <c r="D1673" s="36" t="s">
        <v>3878</v>
      </c>
      <c r="E1673" s="8" t="s">
        <v>993</v>
      </c>
    </row>
    <row r="1674" spans="1:5" ht="13.5" customHeight="1">
      <c r="A1674" s="7">
        <f t="shared" si="51"/>
        <v>1621</v>
      </c>
      <c r="B1674" s="3" t="s">
        <v>3880</v>
      </c>
      <c r="C1674" s="3" t="s">
        <v>3879</v>
      </c>
      <c r="D1674" s="36" t="s">
        <v>3881</v>
      </c>
      <c r="E1674" s="8" t="s">
        <v>993</v>
      </c>
    </row>
    <row r="1675" spans="1:5" ht="13.5" customHeight="1">
      <c r="A1675" s="7">
        <f t="shared" si="51"/>
        <v>1622</v>
      </c>
      <c r="B1675" s="3" t="s">
        <v>3880</v>
      </c>
      <c r="C1675" s="3" t="s">
        <v>3882</v>
      </c>
      <c r="D1675" s="36" t="s">
        <v>3883</v>
      </c>
      <c r="E1675" s="8" t="s">
        <v>993</v>
      </c>
    </row>
    <row r="1676" spans="1:5" ht="13.5" customHeight="1">
      <c r="A1676" s="7">
        <f t="shared" si="51"/>
        <v>1623</v>
      </c>
      <c r="B1676" s="3" t="s">
        <v>3880</v>
      </c>
      <c r="C1676" s="3" t="s">
        <v>3884</v>
      </c>
      <c r="D1676" s="36" t="s">
        <v>3885</v>
      </c>
      <c r="E1676" s="8" t="s">
        <v>993</v>
      </c>
    </row>
    <row r="1677" spans="1:5" ht="13.5" customHeight="1">
      <c r="A1677" s="7">
        <f t="shared" si="51"/>
        <v>1624</v>
      </c>
      <c r="B1677" s="3" t="s">
        <v>3880</v>
      </c>
      <c r="C1677" s="3" t="s">
        <v>3886</v>
      </c>
      <c r="D1677" s="36" t="s">
        <v>3887</v>
      </c>
      <c r="E1677" s="8" t="s">
        <v>993</v>
      </c>
    </row>
    <row r="1678" spans="1:5" ht="13.5" customHeight="1">
      <c r="A1678" s="7">
        <f t="shared" si="51"/>
        <v>1625</v>
      </c>
      <c r="B1678" s="3" t="s">
        <v>3880</v>
      </c>
      <c r="C1678" s="3" t="s">
        <v>3888</v>
      </c>
      <c r="D1678" s="36" t="s">
        <v>3889</v>
      </c>
      <c r="E1678" s="8" t="s">
        <v>993</v>
      </c>
    </row>
    <row r="1679" spans="1:5" ht="13.5" customHeight="1">
      <c r="A1679" s="7">
        <f t="shared" si="51"/>
        <v>1626</v>
      </c>
      <c r="B1679" s="3" t="s">
        <v>3880</v>
      </c>
      <c r="C1679" s="3" t="s">
        <v>3890</v>
      </c>
      <c r="D1679" s="36" t="s">
        <v>3891</v>
      </c>
      <c r="E1679" s="8" t="s">
        <v>993</v>
      </c>
    </row>
    <row r="1680" spans="1:5" ht="13.5" customHeight="1">
      <c r="A1680" s="7">
        <f t="shared" si="51"/>
        <v>1627</v>
      </c>
      <c r="B1680" s="3" t="s">
        <v>3880</v>
      </c>
      <c r="C1680" s="3" t="s">
        <v>3892</v>
      </c>
      <c r="D1680" s="36" t="s">
        <v>3893</v>
      </c>
      <c r="E1680" s="8" t="s">
        <v>993</v>
      </c>
    </row>
    <row r="1681" spans="1:5" ht="13.5" customHeight="1">
      <c r="A1681" s="7">
        <f t="shared" si="51"/>
        <v>1628</v>
      </c>
      <c r="B1681" s="3" t="s">
        <v>3880</v>
      </c>
      <c r="C1681" s="3" t="s">
        <v>3894</v>
      </c>
      <c r="D1681" s="36" t="s">
        <v>3895</v>
      </c>
      <c r="E1681" s="8" t="s">
        <v>993</v>
      </c>
    </row>
    <row r="1682" spans="1:5" ht="13.5" customHeight="1">
      <c r="A1682" s="7">
        <f t="shared" si="51"/>
        <v>1629</v>
      </c>
      <c r="B1682" s="3" t="s">
        <v>3880</v>
      </c>
      <c r="C1682" s="3" t="s">
        <v>3896</v>
      </c>
      <c r="D1682" s="36" t="s">
        <v>3897</v>
      </c>
      <c r="E1682" s="8" t="s">
        <v>993</v>
      </c>
    </row>
    <row r="1683" spans="1:5" ht="13.5" customHeight="1">
      <c r="A1683" s="7">
        <f t="shared" ref="A1683:A1740" si="52">ROW()-53</f>
        <v>1630</v>
      </c>
      <c r="B1683" s="3" t="s">
        <v>3880</v>
      </c>
      <c r="C1683" s="3" t="s">
        <v>3898</v>
      </c>
      <c r="D1683" s="36" t="s">
        <v>3899</v>
      </c>
      <c r="E1683" s="8" t="s">
        <v>993</v>
      </c>
    </row>
    <row r="1684" spans="1:5" ht="13.5" customHeight="1">
      <c r="A1684" s="7">
        <f t="shared" si="52"/>
        <v>1631</v>
      </c>
      <c r="B1684" s="3" t="s">
        <v>3880</v>
      </c>
      <c r="C1684" s="3" t="s">
        <v>3900</v>
      </c>
      <c r="D1684" s="36" t="s">
        <v>3901</v>
      </c>
      <c r="E1684" s="8" t="s">
        <v>993</v>
      </c>
    </row>
    <row r="1685" spans="1:5" ht="13.5" customHeight="1">
      <c r="A1685" s="7">
        <f t="shared" si="52"/>
        <v>1632</v>
      </c>
      <c r="B1685" s="3" t="s">
        <v>3880</v>
      </c>
      <c r="C1685" s="3" t="s">
        <v>3902</v>
      </c>
      <c r="D1685" s="36" t="s">
        <v>3903</v>
      </c>
      <c r="E1685" s="8" t="s">
        <v>993</v>
      </c>
    </row>
    <row r="1686" spans="1:5" ht="13.5" customHeight="1">
      <c r="A1686" s="7">
        <f t="shared" si="52"/>
        <v>1633</v>
      </c>
      <c r="B1686" s="3" t="s">
        <v>3905</v>
      </c>
      <c r="C1686" s="3" t="s">
        <v>3904</v>
      </c>
      <c r="D1686" s="36" t="s">
        <v>3906</v>
      </c>
      <c r="E1686" s="8" t="s">
        <v>993</v>
      </c>
    </row>
    <row r="1687" spans="1:5" ht="13.5" customHeight="1">
      <c r="A1687" s="7">
        <f t="shared" si="52"/>
        <v>1634</v>
      </c>
      <c r="B1687" s="3" t="s">
        <v>3905</v>
      </c>
      <c r="C1687" s="3" t="s">
        <v>3907</v>
      </c>
      <c r="D1687" s="36" t="s">
        <v>3908</v>
      </c>
      <c r="E1687" s="8" t="s">
        <v>993</v>
      </c>
    </row>
    <row r="1688" spans="1:5" ht="13.5" customHeight="1">
      <c r="A1688" s="7">
        <f t="shared" si="52"/>
        <v>1635</v>
      </c>
      <c r="B1688" s="3" t="s">
        <v>3905</v>
      </c>
      <c r="C1688" s="3" t="s">
        <v>3909</v>
      </c>
      <c r="D1688" s="36" t="s">
        <v>3910</v>
      </c>
      <c r="E1688" s="8" t="s">
        <v>993</v>
      </c>
    </row>
    <row r="1689" spans="1:5" ht="13.5" customHeight="1">
      <c r="A1689" s="7">
        <f t="shared" si="52"/>
        <v>1636</v>
      </c>
      <c r="B1689" s="3" t="s">
        <v>3905</v>
      </c>
      <c r="C1689" s="3" t="s">
        <v>3911</v>
      </c>
      <c r="D1689" s="36" t="s">
        <v>3912</v>
      </c>
      <c r="E1689" s="8" t="s">
        <v>993</v>
      </c>
    </row>
    <row r="1690" spans="1:5" ht="13.5" customHeight="1">
      <c r="A1690" s="7">
        <f t="shared" si="52"/>
        <v>1637</v>
      </c>
      <c r="B1690" s="3" t="s">
        <v>3905</v>
      </c>
      <c r="C1690" s="3" t="s">
        <v>3913</v>
      </c>
      <c r="D1690" s="36" t="s">
        <v>3769</v>
      </c>
      <c r="E1690" s="8" t="s">
        <v>993</v>
      </c>
    </row>
    <row r="1691" spans="1:5" ht="13.5" customHeight="1">
      <c r="A1691" s="7">
        <f t="shared" si="52"/>
        <v>1638</v>
      </c>
      <c r="B1691" s="3" t="s">
        <v>3905</v>
      </c>
      <c r="C1691" s="3" t="s">
        <v>3914</v>
      </c>
      <c r="D1691" s="36" t="s">
        <v>3915</v>
      </c>
      <c r="E1691" s="8" t="s">
        <v>993</v>
      </c>
    </row>
    <row r="1692" spans="1:5" ht="13.5" customHeight="1">
      <c r="A1692" s="7">
        <f t="shared" si="52"/>
        <v>1639</v>
      </c>
      <c r="B1692" s="3" t="s">
        <v>3905</v>
      </c>
      <c r="C1692" s="3" t="s">
        <v>3916</v>
      </c>
      <c r="D1692" s="36" t="s">
        <v>3917</v>
      </c>
      <c r="E1692" s="8" t="s">
        <v>993</v>
      </c>
    </row>
    <row r="1693" spans="1:5" ht="13.5" customHeight="1">
      <c r="A1693" s="7">
        <f t="shared" si="52"/>
        <v>1640</v>
      </c>
      <c r="B1693" s="3" t="s">
        <v>3905</v>
      </c>
      <c r="C1693" s="3" t="s">
        <v>3918</v>
      </c>
      <c r="D1693" s="36" t="s">
        <v>3919</v>
      </c>
      <c r="E1693" s="8" t="s">
        <v>993</v>
      </c>
    </row>
    <row r="1694" spans="1:5" ht="13.5" customHeight="1">
      <c r="A1694" s="7">
        <f t="shared" si="52"/>
        <v>1641</v>
      </c>
      <c r="B1694" s="3" t="s">
        <v>3905</v>
      </c>
      <c r="C1694" s="3" t="s">
        <v>3920</v>
      </c>
      <c r="D1694" s="36" t="s">
        <v>3921</v>
      </c>
      <c r="E1694" s="8" t="s">
        <v>993</v>
      </c>
    </row>
    <row r="1695" spans="1:5" ht="13.5" customHeight="1">
      <c r="A1695" s="7">
        <f t="shared" si="52"/>
        <v>1642</v>
      </c>
      <c r="B1695" s="3" t="s">
        <v>3905</v>
      </c>
      <c r="C1695" s="3" t="s">
        <v>3922</v>
      </c>
      <c r="D1695" s="36" t="s">
        <v>3923</v>
      </c>
      <c r="E1695" s="8" t="s">
        <v>993</v>
      </c>
    </row>
    <row r="1696" spans="1:5" ht="13.5" customHeight="1">
      <c r="A1696" s="7">
        <f t="shared" si="52"/>
        <v>1643</v>
      </c>
      <c r="B1696" s="3" t="s">
        <v>3905</v>
      </c>
      <c r="C1696" s="3" t="s">
        <v>3924</v>
      </c>
      <c r="D1696" s="36" t="s">
        <v>3925</v>
      </c>
      <c r="E1696" s="8" t="s">
        <v>993</v>
      </c>
    </row>
    <row r="1697" spans="1:5" ht="13.5" customHeight="1">
      <c r="A1697" s="7">
        <f t="shared" si="52"/>
        <v>1644</v>
      </c>
      <c r="B1697" s="3" t="s">
        <v>3905</v>
      </c>
      <c r="C1697" s="3" t="s">
        <v>3926</v>
      </c>
      <c r="D1697" s="36" t="s">
        <v>3927</v>
      </c>
      <c r="E1697" s="8" t="s">
        <v>993</v>
      </c>
    </row>
    <row r="1698" spans="1:5" ht="13.5" customHeight="1">
      <c r="A1698" s="7">
        <f t="shared" si="52"/>
        <v>1645</v>
      </c>
      <c r="B1698" s="3" t="s">
        <v>3905</v>
      </c>
      <c r="C1698" s="3" t="s">
        <v>3928</v>
      </c>
      <c r="D1698" s="36" t="s">
        <v>3929</v>
      </c>
      <c r="E1698" s="8" t="s">
        <v>993</v>
      </c>
    </row>
    <row r="1699" spans="1:5" ht="13.5" customHeight="1">
      <c r="A1699" s="7">
        <f t="shared" si="52"/>
        <v>1646</v>
      </c>
      <c r="B1699" s="3" t="s">
        <v>3905</v>
      </c>
      <c r="C1699" s="3" t="s">
        <v>3930</v>
      </c>
      <c r="D1699" s="36" t="s">
        <v>3931</v>
      </c>
      <c r="E1699" s="8" t="s">
        <v>993</v>
      </c>
    </row>
    <row r="1700" spans="1:5" ht="13.5" customHeight="1">
      <c r="A1700" s="7">
        <f t="shared" si="52"/>
        <v>1647</v>
      </c>
      <c r="B1700" s="3" t="s">
        <v>3905</v>
      </c>
      <c r="C1700" s="3" t="s">
        <v>3932</v>
      </c>
      <c r="D1700" s="36" t="s">
        <v>3933</v>
      </c>
      <c r="E1700" s="8" t="s">
        <v>993</v>
      </c>
    </row>
    <row r="1701" spans="1:5" ht="13.5" customHeight="1">
      <c r="A1701" s="7">
        <f t="shared" si="52"/>
        <v>1648</v>
      </c>
      <c r="B1701" s="3" t="s">
        <v>3935</v>
      </c>
      <c r="C1701" s="3" t="s">
        <v>3934</v>
      </c>
      <c r="D1701" s="36" t="s">
        <v>3936</v>
      </c>
      <c r="E1701" s="8" t="s">
        <v>993</v>
      </c>
    </row>
    <row r="1702" spans="1:5" ht="13.5" customHeight="1">
      <c r="A1702" s="7">
        <f t="shared" si="52"/>
        <v>1649</v>
      </c>
      <c r="B1702" s="3" t="s">
        <v>3935</v>
      </c>
      <c r="C1702" s="3" t="s">
        <v>3937</v>
      </c>
      <c r="D1702" s="36" t="s">
        <v>3938</v>
      </c>
      <c r="E1702" s="8" t="s">
        <v>993</v>
      </c>
    </row>
    <row r="1703" spans="1:5" ht="13.5" customHeight="1">
      <c r="A1703" s="7">
        <f t="shared" si="52"/>
        <v>1650</v>
      </c>
      <c r="B1703" s="3" t="s">
        <v>3935</v>
      </c>
      <c r="C1703" s="3" t="s">
        <v>3939</v>
      </c>
      <c r="D1703" s="36" t="s">
        <v>3940</v>
      </c>
      <c r="E1703" s="8" t="s">
        <v>993</v>
      </c>
    </row>
    <row r="1704" spans="1:5" ht="13.5" customHeight="1">
      <c r="A1704" s="7">
        <f t="shared" si="52"/>
        <v>1651</v>
      </c>
      <c r="B1704" s="3" t="s">
        <v>3935</v>
      </c>
      <c r="C1704" s="3" t="s">
        <v>3941</v>
      </c>
      <c r="D1704" s="36" t="s">
        <v>3942</v>
      </c>
      <c r="E1704" s="8" t="s">
        <v>993</v>
      </c>
    </row>
    <row r="1705" spans="1:5" ht="13.5" customHeight="1">
      <c r="A1705" s="7">
        <f t="shared" si="52"/>
        <v>1652</v>
      </c>
      <c r="B1705" s="3" t="s">
        <v>3935</v>
      </c>
      <c r="C1705" s="3" t="s">
        <v>3943</v>
      </c>
      <c r="D1705" s="36" t="s">
        <v>3944</v>
      </c>
      <c r="E1705" s="8" t="s">
        <v>993</v>
      </c>
    </row>
    <row r="1706" spans="1:5" ht="13.5" customHeight="1">
      <c r="A1706" s="7">
        <f t="shared" si="52"/>
        <v>1653</v>
      </c>
      <c r="B1706" s="3" t="s">
        <v>3935</v>
      </c>
      <c r="C1706" s="3" t="s">
        <v>3945</v>
      </c>
      <c r="D1706" s="36" t="s">
        <v>3946</v>
      </c>
      <c r="E1706" s="8" t="s">
        <v>993</v>
      </c>
    </row>
    <row r="1707" spans="1:5" ht="13.5" customHeight="1">
      <c r="A1707" s="7">
        <f t="shared" si="52"/>
        <v>1654</v>
      </c>
      <c r="B1707" s="3" t="s">
        <v>3935</v>
      </c>
      <c r="C1707" s="3" t="s">
        <v>3947</v>
      </c>
      <c r="D1707" s="36" t="s">
        <v>3948</v>
      </c>
      <c r="E1707" s="8" t="s">
        <v>993</v>
      </c>
    </row>
    <row r="1708" spans="1:5" ht="13.5" customHeight="1">
      <c r="A1708" s="7">
        <f t="shared" si="52"/>
        <v>1655</v>
      </c>
      <c r="B1708" s="3" t="s">
        <v>3935</v>
      </c>
      <c r="C1708" s="3" t="s">
        <v>3949</v>
      </c>
      <c r="D1708" s="36" t="s">
        <v>3950</v>
      </c>
      <c r="E1708" s="8" t="s">
        <v>993</v>
      </c>
    </row>
    <row r="1709" spans="1:5" ht="13.5" customHeight="1">
      <c r="A1709" s="7">
        <f t="shared" si="52"/>
        <v>1656</v>
      </c>
      <c r="B1709" s="3" t="s">
        <v>3935</v>
      </c>
      <c r="C1709" s="3" t="s">
        <v>3951</v>
      </c>
      <c r="D1709" s="36" t="s">
        <v>3952</v>
      </c>
      <c r="E1709" s="8" t="s">
        <v>993</v>
      </c>
    </row>
    <row r="1710" spans="1:5" ht="13.5" customHeight="1">
      <c r="A1710" s="7">
        <f t="shared" si="52"/>
        <v>1657</v>
      </c>
      <c r="B1710" s="3" t="s">
        <v>3935</v>
      </c>
      <c r="C1710" s="3" t="s">
        <v>3953</v>
      </c>
      <c r="D1710" s="36" t="s">
        <v>3954</v>
      </c>
      <c r="E1710" s="8" t="s">
        <v>993</v>
      </c>
    </row>
    <row r="1711" spans="1:5" ht="13.5" customHeight="1">
      <c r="A1711" s="7">
        <f t="shared" si="52"/>
        <v>1658</v>
      </c>
      <c r="B1711" s="3" t="s">
        <v>3935</v>
      </c>
      <c r="C1711" s="3" t="s">
        <v>3955</v>
      </c>
      <c r="D1711" s="36" t="s">
        <v>3956</v>
      </c>
      <c r="E1711" s="8" t="s">
        <v>993</v>
      </c>
    </row>
    <row r="1712" spans="1:5" ht="13.5" customHeight="1">
      <c r="A1712" s="7">
        <f t="shared" si="52"/>
        <v>1659</v>
      </c>
      <c r="B1712" s="3" t="s">
        <v>3935</v>
      </c>
      <c r="C1712" s="3" t="s">
        <v>3957</v>
      </c>
      <c r="D1712" s="36" t="s">
        <v>3958</v>
      </c>
      <c r="E1712" s="8" t="s">
        <v>993</v>
      </c>
    </row>
    <row r="1713" spans="1:5" ht="13.5" customHeight="1">
      <c r="A1713" s="7">
        <f t="shared" si="52"/>
        <v>1660</v>
      </c>
      <c r="B1713" s="3" t="s">
        <v>3935</v>
      </c>
      <c r="C1713" s="3" t="s">
        <v>3959</v>
      </c>
      <c r="D1713" s="36" t="s">
        <v>3960</v>
      </c>
      <c r="E1713" s="8" t="s">
        <v>993</v>
      </c>
    </row>
    <row r="1714" spans="1:5" ht="13.5" customHeight="1">
      <c r="A1714" s="7">
        <f t="shared" si="52"/>
        <v>1661</v>
      </c>
      <c r="B1714" s="3" t="s">
        <v>3935</v>
      </c>
      <c r="C1714" s="3" t="s">
        <v>3961</v>
      </c>
      <c r="D1714" s="36" t="s">
        <v>3962</v>
      </c>
      <c r="E1714" s="8" t="s">
        <v>993</v>
      </c>
    </row>
    <row r="1715" spans="1:5" ht="13.5" customHeight="1">
      <c r="A1715" s="7">
        <f t="shared" si="52"/>
        <v>1662</v>
      </c>
      <c r="B1715" s="3" t="s">
        <v>3935</v>
      </c>
      <c r="C1715" s="3" t="s">
        <v>3963</v>
      </c>
      <c r="D1715" s="36" t="s">
        <v>3964</v>
      </c>
      <c r="E1715" s="8" t="s">
        <v>993</v>
      </c>
    </row>
    <row r="1716" spans="1:5" ht="13.5" customHeight="1">
      <c r="A1716" s="7">
        <f t="shared" si="52"/>
        <v>1663</v>
      </c>
      <c r="B1716" s="3" t="s">
        <v>3935</v>
      </c>
      <c r="C1716" s="3" t="s">
        <v>3965</v>
      </c>
      <c r="D1716" s="36" t="s">
        <v>3966</v>
      </c>
      <c r="E1716" s="8" t="s">
        <v>993</v>
      </c>
    </row>
    <row r="1717" spans="1:5" ht="13.5" customHeight="1">
      <c r="A1717" s="7">
        <f t="shared" si="52"/>
        <v>1664</v>
      </c>
      <c r="B1717" s="3" t="s">
        <v>3935</v>
      </c>
      <c r="C1717" s="3" t="s">
        <v>3967</v>
      </c>
      <c r="D1717" s="36" t="s">
        <v>3968</v>
      </c>
      <c r="E1717" s="8" t="s">
        <v>993</v>
      </c>
    </row>
    <row r="1718" spans="1:5" ht="13.5" customHeight="1">
      <c r="A1718" s="7">
        <f t="shared" si="52"/>
        <v>1665</v>
      </c>
      <c r="B1718" s="3" t="s">
        <v>3935</v>
      </c>
      <c r="C1718" s="3" t="s">
        <v>3969</v>
      </c>
      <c r="D1718" s="36" t="s">
        <v>3970</v>
      </c>
      <c r="E1718" s="8" t="s">
        <v>993</v>
      </c>
    </row>
    <row r="1719" spans="1:5" ht="13.5" customHeight="1">
      <c r="A1719" s="7">
        <f t="shared" si="52"/>
        <v>1666</v>
      </c>
      <c r="B1719" s="3" t="s">
        <v>3972</v>
      </c>
      <c r="C1719" s="3" t="s">
        <v>3971</v>
      </c>
      <c r="D1719" s="36" t="s">
        <v>3973</v>
      </c>
      <c r="E1719" s="8" t="s">
        <v>993</v>
      </c>
    </row>
    <row r="1720" spans="1:5" ht="13.5" customHeight="1">
      <c r="A1720" s="7">
        <f t="shared" si="52"/>
        <v>1667</v>
      </c>
      <c r="B1720" s="3" t="s">
        <v>3972</v>
      </c>
      <c r="C1720" s="3" t="s">
        <v>3974</v>
      </c>
      <c r="D1720" s="36" t="s">
        <v>3975</v>
      </c>
      <c r="E1720" s="8" t="s">
        <v>993</v>
      </c>
    </row>
    <row r="1721" spans="1:5" ht="13.5" customHeight="1">
      <c r="A1721" s="7">
        <f t="shared" si="52"/>
        <v>1668</v>
      </c>
      <c r="B1721" s="3" t="s">
        <v>3972</v>
      </c>
      <c r="C1721" s="3" t="s">
        <v>3976</v>
      </c>
      <c r="D1721" s="36" t="s">
        <v>3977</v>
      </c>
      <c r="E1721" s="8" t="s">
        <v>993</v>
      </c>
    </row>
    <row r="1722" spans="1:5" ht="13.5" customHeight="1">
      <c r="A1722" s="7">
        <f t="shared" si="52"/>
        <v>1669</v>
      </c>
      <c r="B1722" s="3" t="s">
        <v>3972</v>
      </c>
      <c r="C1722" s="3" t="s">
        <v>3978</v>
      </c>
      <c r="D1722" s="36" t="s">
        <v>3979</v>
      </c>
      <c r="E1722" s="8" t="s">
        <v>993</v>
      </c>
    </row>
    <row r="1723" spans="1:5" ht="13.5" customHeight="1">
      <c r="A1723" s="7">
        <f t="shared" si="52"/>
        <v>1670</v>
      </c>
      <c r="B1723" s="3" t="s">
        <v>3972</v>
      </c>
      <c r="C1723" s="3" t="s">
        <v>3980</v>
      </c>
      <c r="D1723" s="36" t="s">
        <v>3981</v>
      </c>
      <c r="E1723" s="8" t="s">
        <v>993</v>
      </c>
    </row>
    <row r="1724" spans="1:5" ht="13.5" customHeight="1">
      <c r="A1724" s="7">
        <f t="shared" si="52"/>
        <v>1671</v>
      </c>
      <c r="B1724" s="3" t="s">
        <v>3983</v>
      </c>
      <c r="C1724" s="3" t="s">
        <v>3982</v>
      </c>
      <c r="D1724" s="36" t="s">
        <v>3984</v>
      </c>
      <c r="E1724" s="8" t="s">
        <v>993</v>
      </c>
    </row>
    <row r="1725" spans="1:5" ht="13.5" customHeight="1">
      <c r="A1725" s="7">
        <f t="shared" si="52"/>
        <v>1672</v>
      </c>
      <c r="B1725" s="4" t="s">
        <v>856</v>
      </c>
      <c r="C1725" s="4">
        <v>10404540</v>
      </c>
      <c r="D1725" s="38" t="s">
        <v>857</v>
      </c>
      <c r="E1725" s="11" t="s">
        <v>3</v>
      </c>
    </row>
    <row r="1726" spans="1:5" ht="13.5" customHeight="1">
      <c r="A1726" s="7">
        <f t="shared" si="52"/>
        <v>1673</v>
      </c>
      <c r="B1726" s="4" t="s">
        <v>856</v>
      </c>
      <c r="C1726" s="4">
        <v>10203014</v>
      </c>
      <c r="D1726" s="38" t="s">
        <v>858</v>
      </c>
      <c r="E1726" s="11" t="s">
        <v>3</v>
      </c>
    </row>
    <row r="1727" spans="1:5" ht="13.5" customHeight="1">
      <c r="A1727" s="7">
        <f t="shared" si="52"/>
        <v>1674</v>
      </c>
      <c r="B1727" s="4" t="s">
        <v>856</v>
      </c>
      <c r="C1727" s="4">
        <v>10404213</v>
      </c>
      <c r="D1727" s="38" t="s">
        <v>859</v>
      </c>
      <c r="E1727" s="11" t="s">
        <v>3</v>
      </c>
    </row>
    <row r="1728" spans="1:5" ht="13.5" customHeight="1">
      <c r="A1728" s="7">
        <f t="shared" si="52"/>
        <v>1675</v>
      </c>
      <c r="B1728" s="4" t="s">
        <v>856</v>
      </c>
      <c r="C1728" s="4">
        <v>10203011</v>
      </c>
      <c r="D1728" s="38" t="s">
        <v>860</v>
      </c>
      <c r="E1728" s="11" t="s">
        <v>3</v>
      </c>
    </row>
    <row r="1729" spans="1:5" ht="13.5" customHeight="1">
      <c r="A1729" s="7">
        <f t="shared" si="52"/>
        <v>1676</v>
      </c>
      <c r="B1729" s="4" t="s">
        <v>856</v>
      </c>
      <c r="C1729" s="4">
        <v>10203025</v>
      </c>
      <c r="D1729" s="38" t="s">
        <v>861</v>
      </c>
      <c r="E1729" s="11" t="s">
        <v>3</v>
      </c>
    </row>
    <row r="1730" spans="1:5" ht="13.5" customHeight="1">
      <c r="A1730" s="7">
        <f t="shared" si="52"/>
        <v>1677</v>
      </c>
      <c r="B1730" s="4" t="s">
        <v>856</v>
      </c>
      <c r="C1730" s="4">
        <v>10203015</v>
      </c>
      <c r="D1730" s="38" t="s">
        <v>862</v>
      </c>
      <c r="E1730" s="11" t="s">
        <v>3</v>
      </c>
    </row>
    <row r="1731" spans="1:5" ht="13.5" customHeight="1">
      <c r="A1731" s="7">
        <f t="shared" si="52"/>
        <v>1678</v>
      </c>
      <c r="B1731" s="4" t="s">
        <v>856</v>
      </c>
      <c r="C1731" s="4">
        <v>10404220</v>
      </c>
      <c r="D1731" s="38" t="s">
        <v>863</v>
      </c>
      <c r="E1731" s="11" t="s">
        <v>3</v>
      </c>
    </row>
    <row r="1732" spans="1:5" ht="13.5" customHeight="1">
      <c r="A1732" s="7">
        <f t="shared" si="52"/>
        <v>1679</v>
      </c>
      <c r="B1732" s="4" t="s">
        <v>856</v>
      </c>
      <c r="C1732" s="4">
        <v>10404539</v>
      </c>
      <c r="D1732" s="38" t="s">
        <v>864</v>
      </c>
      <c r="E1732" s="11" t="s">
        <v>3</v>
      </c>
    </row>
    <row r="1733" spans="1:5" ht="13.5" customHeight="1">
      <c r="A1733" s="7">
        <f t="shared" si="52"/>
        <v>1680</v>
      </c>
      <c r="B1733" s="4" t="s">
        <v>856</v>
      </c>
      <c r="C1733" s="4">
        <v>10404218</v>
      </c>
      <c r="D1733" s="38" t="s">
        <v>865</v>
      </c>
      <c r="E1733" s="11" t="s">
        <v>3</v>
      </c>
    </row>
    <row r="1734" spans="1:5" ht="13.5" customHeight="1">
      <c r="A1734" s="7">
        <f t="shared" si="52"/>
        <v>1681</v>
      </c>
      <c r="B1734" s="4" t="s">
        <v>856</v>
      </c>
      <c r="C1734" s="4">
        <v>10404217</v>
      </c>
      <c r="D1734" s="38" t="s">
        <v>866</v>
      </c>
      <c r="E1734" s="11" t="s">
        <v>3</v>
      </c>
    </row>
    <row r="1735" spans="1:5" ht="13.5" customHeight="1">
      <c r="A1735" s="7">
        <f t="shared" si="52"/>
        <v>1682</v>
      </c>
      <c r="B1735" s="4" t="s">
        <v>856</v>
      </c>
      <c r="C1735" s="4">
        <v>10101378</v>
      </c>
      <c r="D1735" s="38" t="s">
        <v>867</v>
      </c>
      <c r="E1735" s="11" t="s">
        <v>3</v>
      </c>
    </row>
    <row r="1736" spans="1:5" ht="13.5" customHeight="1">
      <c r="A1736" s="7">
        <f t="shared" si="52"/>
        <v>1683</v>
      </c>
      <c r="B1736" s="4" t="s">
        <v>856</v>
      </c>
      <c r="C1736" s="4">
        <v>10404221</v>
      </c>
      <c r="D1736" s="38" t="s">
        <v>868</v>
      </c>
      <c r="E1736" s="11" t="s">
        <v>3</v>
      </c>
    </row>
    <row r="1737" spans="1:5" ht="13.5" customHeight="1">
      <c r="A1737" s="7">
        <f t="shared" si="52"/>
        <v>1684</v>
      </c>
      <c r="B1737" s="4" t="s">
        <v>856</v>
      </c>
      <c r="C1737" s="4">
        <v>10404214</v>
      </c>
      <c r="D1737" s="38" t="s">
        <v>869</v>
      </c>
      <c r="E1737" s="11" t="s">
        <v>3</v>
      </c>
    </row>
    <row r="1738" spans="1:5" ht="13.5" customHeight="1">
      <c r="A1738" s="7">
        <f t="shared" si="52"/>
        <v>1685</v>
      </c>
      <c r="B1738" s="4" t="s">
        <v>856</v>
      </c>
      <c r="C1738" s="4">
        <v>10404543</v>
      </c>
      <c r="D1738" s="38" t="s">
        <v>870</v>
      </c>
      <c r="E1738" s="11" t="s">
        <v>3</v>
      </c>
    </row>
    <row r="1739" spans="1:5" ht="13.5" customHeight="1">
      <c r="A1739" s="7">
        <f t="shared" si="52"/>
        <v>1686</v>
      </c>
      <c r="B1739" s="4" t="s">
        <v>856</v>
      </c>
      <c r="C1739" s="4">
        <v>10404219</v>
      </c>
      <c r="D1739" s="38" t="s">
        <v>871</v>
      </c>
      <c r="E1739" s="11" t="s">
        <v>3</v>
      </c>
    </row>
    <row r="1740" spans="1:5" ht="13.5" customHeight="1" thickBot="1">
      <c r="A1740" s="24">
        <f t="shared" si="52"/>
        <v>1687</v>
      </c>
      <c r="B1740" s="27" t="s">
        <v>856</v>
      </c>
      <c r="C1740" s="27">
        <v>10404544</v>
      </c>
      <c r="D1740" s="40" t="s">
        <v>872</v>
      </c>
      <c r="E1740" s="28" t="s">
        <v>3</v>
      </c>
    </row>
    <row r="1741" spans="1:5" ht="13.5" customHeight="1">
      <c r="A1741" s="49" t="s">
        <v>7733</v>
      </c>
      <c r="B1741" s="50"/>
      <c r="C1741" s="50"/>
      <c r="D1741" s="50"/>
      <c r="E1741" s="51"/>
    </row>
    <row r="1742" spans="1:5" ht="13.5" customHeight="1">
      <c r="A1742" s="33">
        <f>ROW()-54</f>
        <v>1688</v>
      </c>
      <c r="B1742" s="3" t="s">
        <v>7760</v>
      </c>
      <c r="C1742" s="3" t="s">
        <v>7779</v>
      </c>
      <c r="D1742" s="36" t="s">
        <v>7778</v>
      </c>
      <c r="E1742" s="8" t="s">
        <v>993</v>
      </c>
    </row>
    <row r="1743" spans="1:5" ht="13.5" customHeight="1">
      <c r="A1743" s="33">
        <f t="shared" ref="A1743:A1751" si="53">ROW()-54</f>
        <v>1689</v>
      </c>
      <c r="B1743" s="3" t="s">
        <v>7760</v>
      </c>
      <c r="C1743" s="3" t="s">
        <v>7777</v>
      </c>
      <c r="D1743" s="36" t="s">
        <v>7776</v>
      </c>
      <c r="E1743" s="8" t="s">
        <v>993</v>
      </c>
    </row>
    <row r="1744" spans="1:5" ht="13.5" customHeight="1">
      <c r="A1744" s="33">
        <f t="shared" si="53"/>
        <v>1690</v>
      </c>
      <c r="B1744" s="3" t="s">
        <v>7760</v>
      </c>
      <c r="C1744" s="3" t="s">
        <v>7775</v>
      </c>
      <c r="D1744" s="36" t="s">
        <v>7774</v>
      </c>
      <c r="E1744" s="8" t="s">
        <v>993</v>
      </c>
    </row>
    <row r="1745" spans="1:5" ht="13.5" customHeight="1">
      <c r="A1745" s="33">
        <f t="shared" si="53"/>
        <v>1691</v>
      </c>
      <c r="B1745" s="3" t="s">
        <v>7760</v>
      </c>
      <c r="C1745" s="3" t="s">
        <v>7773</v>
      </c>
      <c r="D1745" s="36" t="s">
        <v>7772</v>
      </c>
      <c r="E1745" s="8" t="s">
        <v>993</v>
      </c>
    </row>
    <row r="1746" spans="1:5" ht="13.5" customHeight="1">
      <c r="A1746" s="33">
        <f t="shared" si="53"/>
        <v>1692</v>
      </c>
      <c r="B1746" s="3" t="s">
        <v>7760</v>
      </c>
      <c r="C1746" s="3" t="s">
        <v>7771</v>
      </c>
      <c r="D1746" s="36" t="s">
        <v>7770</v>
      </c>
      <c r="E1746" s="8" t="s">
        <v>993</v>
      </c>
    </row>
    <row r="1747" spans="1:5" ht="13.5" customHeight="1">
      <c r="A1747" s="33">
        <f t="shared" si="53"/>
        <v>1693</v>
      </c>
      <c r="B1747" s="3" t="s">
        <v>7760</v>
      </c>
      <c r="C1747" s="3" t="s">
        <v>7769</v>
      </c>
      <c r="D1747" s="36" t="s">
        <v>7768</v>
      </c>
      <c r="E1747" s="8" t="s">
        <v>993</v>
      </c>
    </row>
    <row r="1748" spans="1:5" ht="13.5" customHeight="1">
      <c r="A1748" s="33">
        <f t="shared" si="53"/>
        <v>1694</v>
      </c>
      <c r="B1748" s="3" t="s">
        <v>7760</v>
      </c>
      <c r="C1748" s="3" t="s">
        <v>7767</v>
      </c>
      <c r="D1748" s="36" t="s">
        <v>7766</v>
      </c>
      <c r="E1748" s="8" t="s">
        <v>993</v>
      </c>
    </row>
    <row r="1749" spans="1:5" ht="13.5" customHeight="1">
      <c r="A1749" s="33">
        <f t="shared" si="53"/>
        <v>1695</v>
      </c>
      <c r="B1749" s="3" t="s">
        <v>7760</v>
      </c>
      <c r="C1749" s="3" t="s">
        <v>7765</v>
      </c>
      <c r="D1749" s="36" t="s">
        <v>7764</v>
      </c>
      <c r="E1749" s="8" t="s">
        <v>993</v>
      </c>
    </row>
    <row r="1750" spans="1:5" ht="13.5" customHeight="1">
      <c r="A1750" s="33">
        <f t="shared" si="53"/>
        <v>1696</v>
      </c>
      <c r="B1750" s="3" t="s">
        <v>7760</v>
      </c>
      <c r="C1750" s="3" t="s">
        <v>7763</v>
      </c>
      <c r="D1750" s="36" t="s">
        <v>7762</v>
      </c>
      <c r="E1750" s="8" t="s">
        <v>993</v>
      </c>
    </row>
    <row r="1751" spans="1:5" ht="13.5" customHeight="1">
      <c r="A1751" s="33">
        <f t="shared" si="53"/>
        <v>1697</v>
      </c>
      <c r="B1751" s="3" t="s">
        <v>7760</v>
      </c>
      <c r="C1751" s="3" t="s">
        <v>7761</v>
      </c>
      <c r="D1751" s="36" t="s">
        <v>7759</v>
      </c>
      <c r="E1751" s="8" t="s">
        <v>993</v>
      </c>
    </row>
    <row r="1752" spans="1:5" ht="13.5" customHeight="1">
      <c r="A1752" s="7">
        <f>ROW()-54</f>
        <v>1698</v>
      </c>
      <c r="B1752" s="17" t="s">
        <v>7508</v>
      </c>
      <c r="C1752" s="17">
        <v>19410425</v>
      </c>
      <c r="D1752" s="45" t="s">
        <v>7509</v>
      </c>
      <c r="E1752" s="18" t="s">
        <v>3</v>
      </c>
    </row>
    <row r="1753" spans="1:5" ht="13.5" customHeight="1">
      <c r="A1753" s="7">
        <f t="shared" ref="A1753:A1816" si="54">ROW()-54</f>
        <v>1699</v>
      </c>
      <c r="B1753" s="4" t="s">
        <v>7510</v>
      </c>
      <c r="C1753" s="4">
        <v>19410426</v>
      </c>
      <c r="D1753" s="38" t="s">
        <v>7511</v>
      </c>
      <c r="E1753" s="11" t="s">
        <v>3</v>
      </c>
    </row>
    <row r="1754" spans="1:5" ht="13.5" customHeight="1">
      <c r="A1754" s="7">
        <f t="shared" si="54"/>
        <v>1700</v>
      </c>
      <c r="B1754" s="4" t="s">
        <v>7512</v>
      </c>
      <c r="C1754" s="4">
        <v>19410427</v>
      </c>
      <c r="D1754" s="38" t="s">
        <v>7513</v>
      </c>
      <c r="E1754" s="11" t="s">
        <v>3</v>
      </c>
    </row>
    <row r="1755" spans="1:5" ht="13.5" customHeight="1">
      <c r="A1755" s="7">
        <f t="shared" si="54"/>
        <v>1701</v>
      </c>
      <c r="B1755" s="4" t="s">
        <v>7514</v>
      </c>
      <c r="C1755" s="4">
        <v>19410428</v>
      </c>
      <c r="D1755" s="38" t="s">
        <v>7515</v>
      </c>
      <c r="E1755" s="11" t="s">
        <v>3</v>
      </c>
    </row>
    <row r="1756" spans="1:5" ht="13.5" customHeight="1">
      <c r="A1756" s="7">
        <f t="shared" si="54"/>
        <v>1702</v>
      </c>
      <c r="B1756" s="4" t="s">
        <v>7516</v>
      </c>
      <c r="C1756" s="4">
        <v>19410429</v>
      </c>
      <c r="D1756" s="38" t="s">
        <v>7517</v>
      </c>
      <c r="E1756" s="11" t="s">
        <v>3</v>
      </c>
    </row>
    <row r="1757" spans="1:5" ht="13.5" customHeight="1">
      <c r="A1757" s="7">
        <f t="shared" si="54"/>
        <v>1703</v>
      </c>
      <c r="B1757" s="4" t="s">
        <v>7518</v>
      </c>
      <c r="C1757" s="4">
        <v>19410430</v>
      </c>
      <c r="D1757" s="38" t="s">
        <v>7519</v>
      </c>
      <c r="E1757" s="11" t="s">
        <v>3</v>
      </c>
    </row>
    <row r="1758" spans="1:5" ht="13.5" customHeight="1">
      <c r="A1758" s="7">
        <f t="shared" si="54"/>
        <v>1704</v>
      </c>
      <c r="B1758" s="4" t="s">
        <v>7520</v>
      </c>
      <c r="C1758" s="4">
        <v>19410431</v>
      </c>
      <c r="D1758" s="38" t="s">
        <v>7521</v>
      </c>
      <c r="E1758" s="11" t="s">
        <v>3</v>
      </c>
    </row>
    <row r="1759" spans="1:5" ht="13.5" customHeight="1">
      <c r="A1759" s="7">
        <f t="shared" si="54"/>
        <v>1705</v>
      </c>
      <c r="B1759" s="4" t="s">
        <v>7522</v>
      </c>
      <c r="C1759" s="4">
        <v>19410432</v>
      </c>
      <c r="D1759" s="38" t="s">
        <v>7523</v>
      </c>
      <c r="E1759" s="11" t="s">
        <v>3</v>
      </c>
    </row>
    <row r="1760" spans="1:5" ht="13.5" customHeight="1">
      <c r="A1760" s="7">
        <f t="shared" si="54"/>
        <v>1706</v>
      </c>
      <c r="B1760" s="4" t="s">
        <v>7524</v>
      </c>
      <c r="C1760" s="4">
        <v>19410433</v>
      </c>
      <c r="D1760" s="38" t="s">
        <v>7525</v>
      </c>
      <c r="E1760" s="11" t="s">
        <v>3</v>
      </c>
    </row>
    <row r="1761" spans="1:5" ht="13.5" customHeight="1">
      <c r="A1761" s="7">
        <f t="shared" si="54"/>
        <v>1707</v>
      </c>
      <c r="B1761" s="4" t="s">
        <v>7526</v>
      </c>
      <c r="C1761" s="4">
        <v>19410434</v>
      </c>
      <c r="D1761" s="38" t="s">
        <v>7527</v>
      </c>
      <c r="E1761" s="11" t="s">
        <v>3</v>
      </c>
    </row>
    <row r="1762" spans="1:5" ht="13.5" customHeight="1">
      <c r="A1762" s="7">
        <f t="shared" si="54"/>
        <v>1708</v>
      </c>
      <c r="B1762" s="4" t="s">
        <v>7528</v>
      </c>
      <c r="C1762" s="4">
        <v>19410435</v>
      </c>
      <c r="D1762" s="38" t="s">
        <v>7529</v>
      </c>
      <c r="E1762" s="11" t="s">
        <v>3</v>
      </c>
    </row>
    <row r="1763" spans="1:5" ht="13.5" customHeight="1">
      <c r="A1763" s="7">
        <f t="shared" si="54"/>
        <v>1709</v>
      </c>
      <c r="B1763" s="4" t="s">
        <v>7530</v>
      </c>
      <c r="C1763" s="4">
        <v>19410436</v>
      </c>
      <c r="D1763" s="38" t="s">
        <v>7531</v>
      </c>
      <c r="E1763" s="11" t="s">
        <v>3</v>
      </c>
    </row>
    <row r="1764" spans="1:5" ht="13.5" customHeight="1">
      <c r="A1764" s="7">
        <f t="shared" si="54"/>
        <v>1710</v>
      </c>
      <c r="B1764" s="3" t="s">
        <v>3986</v>
      </c>
      <c r="C1764" s="3" t="s">
        <v>3985</v>
      </c>
      <c r="D1764" s="36" t="s">
        <v>3987</v>
      </c>
      <c r="E1764" s="8" t="s">
        <v>993</v>
      </c>
    </row>
    <row r="1765" spans="1:5" ht="13.5" customHeight="1">
      <c r="A1765" s="7">
        <f t="shared" si="54"/>
        <v>1711</v>
      </c>
      <c r="B1765" s="3" t="s">
        <v>3989</v>
      </c>
      <c r="C1765" s="3" t="s">
        <v>3988</v>
      </c>
      <c r="D1765" s="36" t="s">
        <v>3990</v>
      </c>
      <c r="E1765" s="8" t="s">
        <v>993</v>
      </c>
    </row>
    <row r="1766" spans="1:5" ht="13.5" customHeight="1">
      <c r="A1766" s="7">
        <f t="shared" si="54"/>
        <v>1712</v>
      </c>
      <c r="B1766" s="4" t="s">
        <v>7532</v>
      </c>
      <c r="C1766" s="4">
        <v>19200489</v>
      </c>
      <c r="D1766" s="38" t="s">
        <v>7533</v>
      </c>
      <c r="E1766" s="11" t="s">
        <v>3</v>
      </c>
    </row>
    <row r="1767" spans="1:5" ht="13.5" customHeight="1">
      <c r="A1767" s="7">
        <f t="shared" si="54"/>
        <v>1713</v>
      </c>
      <c r="B1767" s="4" t="s">
        <v>7534</v>
      </c>
      <c r="C1767" s="4">
        <v>19200498</v>
      </c>
      <c r="D1767" s="38" t="s">
        <v>7535</v>
      </c>
      <c r="E1767" s="11" t="s">
        <v>3</v>
      </c>
    </row>
    <row r="1768" spans="1:5" ht="13.5" customHeight="1">
      <c r="A1768" s="7">
        <f t="shared" si="54"/>
        <v>1714</v>
      </c>
      <c r="B1768" s="4" t="s">
        <v>7536</v>
      </c>
      <c r="C1768" s="4">
        <v>19200499</v>
      </c>
      <c r="D1768" s="38" t="s">
        <v>7537</v>
      </c>
      <c r="E1768" s="11" t="s">
        <v>3</v>
      </c>
    </row>
    <row r="1769" spans="1:5" ht="13.5" customHeight="1">
      <c r="A1769" s="7">
        <f t="shared" si="54"/>
        <v>1715</v>
      </c>
      <c r="B1769" s="4" t="s">
        <v>7538</v>
      </c>
      <c r="C1769" s="4">
        <v>19200500</v>
      </c>
      <c r="D1769" s="38" t="s">
        <v>7539</v>
      </c>
      <c r="E1769" s="11" t="s">
        <v>3</v>
      </c>
    </row>
    <row r="1770" spans="1:5" ht="13.5" customHeight="1">
      <c r="A1770" s="7">
        <f t="shared" si="54"/>
        <v>1716</v>
      </c>
      <c r="B1770" s="4" t="s">
        <v>7540</v>
      </c>
      <c r="C1770" s="4">
        <v>19200501</v>
      </c>
      <c r="D1770" s="38" t="s">
        <v>7541</v>
      </c>
      <c r="E1770" s="11" t="s">
        <v>3</v>
      </c>
    </row>
    <row r="1771" spans="1:5" ht="13.5" customHeight="1">
      <c r="A1771" s="7">
        <f t="shared" si="54"/>
        <v>1717</v>
      </c>
      <c r="B1771" s="4" t="s">
        <v>7542</v>
      </c>
      <c r="C1771" s="4">
        <v>19200490</v>
      </c>
      <c r="D1771" s="38" t="s">
        <v>7543</v>
      </c>
      <c r="E1771" s="11" t="s">
        <v>3</v>
      </c>
    </row>
    <row r="1772" spans="1:5" ht="13.5" customHeight="1">
      <c r="A1772" s="7">
        <f t="shared" si="54"/>
        <v>1718</v>
      </c>
      <c r="B1772" s="4" t="s">
        <v>7544</v>
      </c>
      <c r="C1772" s="4">
        <v>19200491</v>
      </c>
      <c r="D1772" s="38" t="s">
        <v>7545</v>
      </c>
      <c r="E1772" s="11" t="s">
        <v>3</v>
      </c>
    </row>
    <row r="1773" spans="1:5" ht="13.5" customHeight="1">
      <c r="A1773" s="7">
        <f t="shared" si="54"/>
        <v>1719</v>
      </c>
      <c r="B1773" s="4" t="s">
        <v>7546</v>
      </c>
      <c r="C1773" s="4">
        <v>19200492</v>
      </c>
      <c r="D1773" s="38" t="s">
        <v>7547</v>
      </c>
      <c r="E1773" s="11" t="s">
        <v>3</v>
      </c>
    </row>
    <row r="1774" spans="1:5" ht="13.5" customHeight="1">
      <c r="A1774" s="7">
        <f t="shared" si="54"/>
        <v>1720</v>
      </c>
      <c r="B1774" s="4" t="s">
        <v>7548</v>
      </c>
      <c r="C1774" s="4">
        <v>19200493</v>
      </c>
      <c r="D1774" s="38" t="s">
        <v>7549</v>
      </c>
      <c r="E1774" s="11" t="s">
        <v>3</v>
      </c>
    </row>
    <row r="1775" spans="1:5" ht="13.5" customHeight="1">
      <c r="A1775" s="7">
        <f t="shared" si="54"/>
        <v>1721</v>
      </c>
      <c r="B1775" s="4" t="s">
        <v>7550</v>
      </c>
      <c r="C1775" s="4">
        <v>19200494</v>
      </c>
      <c r="D1775" s="38" t="s">
        <v>7551</v>
      </c>
      <c r="E1775" s="11" t="s">
        <v>3</v>
      </c>
    </row>
    <row r="1776" spans="1:5" ht="13.5" customHeight="1">
      <c r="A1776" s="7">
        <f t="shared" si="54"/>
        <v>1722</v>
      </c>
      <c r="B1776" s="4" t="s">
        <v>7552</v>
      </c>
      <c r="C1776" s="4">
        <v>19200495</v>
      </c>
      <c r="D1776" s="38" t="s">
        <v>7553</v>
      </c>
      <c r="E1776" s="11" t="s">
        <v>3</v>
      </c>
    </row>
    <row r="1777" spans="1:5" ht="13.5" customHeight="1">
      <c r="A1777" s="7">
        <f t="shared" si="54"/>
        <v>1723</v>
      </c>
      <c r="B1777" s="4" t="s">
        <v>7554</v>
      </c>
      <c r="C1777" s="4">
        <v>19200496</v>
      </c>
      <c r="D1777" s="38" t="s">
        <v>7555</v>
      </c>
      <c r="E1777" s="11" t="s">
        <v>3</v>
      </c>
    </row>
    <row r="1778" spans="1:5" ht="13.5" customHeight="1">
      <c r="A1778" s="7">
        <f t="shared" si="54"/>
        <v>1724</v>
      </c>
      <c r="B1778" s="4" t="s">
        <v>7556</v>
      </c>
      <c r="C1778" s="4">
        <v>19200497</v>
      </c>
      <c r="D1778" s="38" t="s">
        <v>7557</v>
      </c>
      <c r="E1778" s="11" t="s">
        <v>3</v>
      </c>
    </row>
    <row r="1779" spans="1:5" ht="13.5" customHeight="1">
      <c r="A1779" s="7">
        <f t="shared" si="54"/>
        <v>1725</v>
      </c>
      <c r="B1779" s="3" t="s">
        <v>3992</v>
      </c>
      <c r="C1779" s="3" t="s">
        <v>3991</v>
      </c>
      <c r="D1779" s="36" t="s">
        <v>3993</v>
      </c>
      <c r="E1779" s="8" t="s">
        <v>993</v>
      </c>
    </row>
    <row r="1780" spans="1:5" ht="13.5" customHeight="1">
      <c r="A1780" s="7">
        <f t="shared" si="54"/>
        <v>1726</v>
      </c>
      <c r="B1780" s="3" t="s">
        <v>3995</v>
      </c>
      <c r="C1780" s="3" t="s">
        <v>3994</v>
      </c>
      <c r="D1780" s="36" t="s">
        <v>3996</v>
      </c>
      <c r="E1780" s="8" t="s">
        <v>993</v>
      </c>
    </row>
    <row r="1781" spans="1:5" ht="13.5" customHeight="1">
      <c r="A1781" s="7">
        <f t="shared" si="54"/>
        <v>1727</v>
      </c>
      <c r="B1781" s="3" t="s">
        <v>3998</v>
      </c>
      <c r="C1781" s="3" t="s">
        <v>3997</v>
      </c>
      <c r="D1781" s="36" t="s">
        <v>3999</v>
      </c>
      <c r="E1781" s="8" t="s">
        <v>993</v>
      </c>
    </row>
    <row r="1782" spans="1:5" ht="13.5" customHeight="1">
      <c r="A1782" s="7">
        <f t="shared" si="54"/>
        <v>1728</v>
      </c>
      <c r="B1782" s="3" t="s">
        <v>4001</v>
      </c>
      <c r="C1782" s="3" t="s">
        <v>4000</v>
      </c>
      <c r="D1782" s="36" t="s">
        <v>4002</v>
      </c>
      <c r="E1782" s="8" t="s">
        <v>993</v>
      </c>
    </row>
    <row r="1783" spans="1:5" ht="13.5" customHeight="1">
      <c r="A1783" s="7">
        <f t="shared" si="54"/>
        <v>1729</v>
      </c>
      <c r="B1783" s="3" t="s">
        <v>4004</v>
      </c>
      <c r="C1783" s="3" t="s">
        <v>4003</v>
      </c>
      <c r="D1783" s="36" t="s">
        <v>4005</v>
      </c>
      <c r="E1783" s="8" t="s">
        <v>993</v>
      </c>
    </row>
    <row r="1784" spans="1:5" ht="13.5" customHeight="1">
      <c r="A1784" s="7">
        <f t="shared" si="54"/>
        <v>1730</v>
      </c>
      <c r="B1784" s="3" t="s">
        <v>4004</v>
      </c>
      <c r="C1784" s="3" t="s">
        <v>4006</v>
      </c>
      <c r="D1784" s="36" t="s">
        <v>4007</v>
      </c>
      <c r="E1784" s="8" t="s">
        <v>993</v>
      </c>
    </row>
    <row r="1785" spans="1:5" ht="13.5" customHeight="1">
      <c r="A1785" s="7">
        <f t="shared" si="54"/>
        <v>1731</v>
      </c>
      <c r="B1785" s="4" t="s">
        <v>7558</v>
      </c>
      <c r="C1785" s="4">
        <v>18906672</v>
      </c>
      <c r="D1785" s="38" t="s">
        <v>7559</v>
      </c>
      <c r="E1785" s="11" t="s">
        <v>3</v>
      </c>
    </row>
    <row r="1786" spans="1:5" ht="13.5" customHeight="1">
      <c r="A1786" s="7">
        <f t="shared" si="54"/>
        <v>1732</v>
      </c>
      <c r="B1786" s="4" t="s">
        <v>7560</v>
      </c>
      <c r="C1786" s="4">
        <v>18906681</v>
      </c>
      <c r="D1786" s="38" t="s">
        <v>7561</v>
      </c>
      <c r="E1786" s="11" t="s">
        <v>3</v>
      </c>
    </row>
    <row r="1787" spans="1:5" ht="13.5" customHeight="1">
      <c r="A1787" s="7">
        <f t="shared" si="54"/>
        <v>1733</v>
      </c>
      <c r="B1787" s="4" t="s">
        <v>7562</v>
      </c>
      <c r="C1787" s="4">
        <v>19906441</v>
      </c>
      <c r="D1787" s="38" t="s">
        <v>7563</v>
      </c>
      <c r="E1787" s="11" t="s">
        <v>3</v>
      </c>
    </row>
    <row r="1788" spans="1:5" ht="13.5" customHeight="1">
      <c r="A1788" s="7">
        <f t="shared" si="54"/>
        <v>1734</v>
      </c>
      <c r="B1788" s="4" t="s">
        <v>7562</v>
      </c>
      <c r="C1788" s="4">
        <v>18906682</v>
      </c>
      <c r="D1788" s="38" t="s">
        <v>7564</v>
      </c>
      <c r="E1788" s="11" t="s">
        <v>3</v>
      </c>
    </row>
    <row r="1789" spans="1:5" ht="13.5" customHeight="1">
      <c r="A1789" s="7">
        <f t="shared" si="54"/>
        <v>1735</v>
      </c>
      <c r="B1789" s="4" t="s">
        <v>7565</v>
      </c>
      <c r="C1789" s="4">
        <v>18906683</v>
      </c>
      <c r="D1789" s="38" t="s">
        <v>7566</v>
      </c>
      <c r="E1789" s="11" t="s">
        <v>3</v>
      </c>
    </row>
    <row r="1790" spans="1:5" ht="13.5" customHeight="1">
      <c r="A1790" s="7">
        <f t="shared" si="54"/>
        <v>1736</v>
      </c>
      <c r="B1790" s="4" t="s">
        <v>7567</v>
      </c>
      <c r="C1790" s="4">
        <v>19906442</v>
      </c>
      <c r="D1790" s="38" t="s">
        <v>7568</v>
      </c>
      <c r="E1790" s="11" t="s">
        <v>3</v>
      </c>
    </row>
    <row r="1791" spans="1:5" ht="13.5" customHeight="1">
      <c r="A1791" s="7">
        <f t="shared" si="54"/>
        <v>1737</v>
      </c>
      <c r="B1791" s="4" t="s">
        <v>7569</v>
      </c>
      <c r="C1791" s="4">
        <v>18906673</v>
      </c>
      <c r="D1791" s="38" t="s">
        <v>7570</v>
      </c>
      <c r="E1791" s="11" t="s">
        <v>3</v>
      </c>
    </row>
    <row r="1792" spans="1:5" ht="13.5" customHeight="1">
      <c r="A1792" s="7">
        <f t="shared" si="54"/>
        <v>1738</v>
      </c>
      <c r="B1792" s="4" t="s">
        <v>7571</v>
      </c>
      <c r="C1792" s="4">
        <v>18906674</v>
      </c>
      <c r="D1792" s="38" t="s">
        <v>7572</v>
      </c>
      <c r="E1792" s="11" t="s">
        <v>3</v>
      </c>
    </row>
    <row r="1793" spans="1:5" ht="13.5" customHeight="1">
      <c r="A1793" s="7">
        <f t="shared" si="54"/>
        <v>1739</v>
      </c>
      <c r="B1793" s="4" t="s">
        <v>7573</v>
      </c>
      <c r="C1793" s="4">
        <v>18906675</v>
      </c>
      <c r="D1793" s="38" t="s">
        <v>7574</v>
      </c>
      <c r="E1793" s="11" t="s">
        <v>3</v>
      </c>
    </row>
    <row r="1794" spans="1:5" ht="13.5" customHeight="1">
      <c r="A1794" s="7">
        <f t="shared" si="54"/>
        <v>1740</v>
      </c>
      <c r="B1794" s="4" t="s">
        <v>7575</v>
      </c>
      <c r="C1794" s="4">
        <v>18906676</v>
      </c>
      <c r="D1794" s="38" t="s">
        <v>7576</v>
      </c>
      <c r="E1794" s="11" t="s">
        <v>3</v>
      </c>
    </row>
    <row r="1795" spans="1:5" ht="13.5" customHeight="1">
      <c r="A1795" s="7">
        <f t="shared" si="54"/>
        <v>1741</v>
      </c>
      <c r="B1795" s="4" t="s">
        <v>7577</v>
      </c>
      <c r="C1795" s="4">
        <v>18906677</v>
      </c>
      <c r="D1795" s="38" t="s">
        <v>7578</v>
      </c>
      <c r="E1795" s="11" t="s">
        <v>3</v>
      </c>
    </row>
    <row r="1796" spans="1:5" ht="13.5" customHeight="1">
      <c r="A1796" s="7">
        <f t="shared" si="54"/>
        <v>1742</v>
      </c>
      <c r="B1796" s="4" t="s">
        <v>7579</v>
      </c>
      <c r="C1796" s="4">
        <v>18906678</v>
      </c>
      <c r="D1796" s="38" t="s">
        <v>7580</v>
      </c>
      <c r="E1796" s="11" t="s">
        <v>3</v>
      </c>
    </row>
    <row r="1797" spans="1:5" ht="13.5" customHeight="1">
      <c r="A1797" s="7">
        <f t="shared" si="54"/>
        <v>1743</v>
      </c>
      <c r="B1797" s="4" t="s">
        <v>7581</v>
      </c>
      <c r="C1797" s="4">
        <v>19906440</v>
      </c>
      <c r="D1797" s="38" t="s">
        <v>7582</v>
      </c>
      <c r="E1797" s="11" t="s">
        <v>3</v>
      </c>
    </row>
    <row r="1798" spans="1:5" ht="13.5" customHeight="1">
      <c r="A1798" s="7">
        <f t="shared" si="54"/>
        <v>1744</v>
      </c>
      <c r="B1798" s="4" t="s">
        <v>7581</v>
      </c>
      <c r="C1798" s="4">
        <v>18906679</v>
      </c>
      <c r="D1798" s="38" t="s">
        <v>7583</v>
      </c>
      <c r="E1798" s="11" t="s">
        <v>3</v>
      </c>
    </row>
    <row r="1799" spans="1:5" ht="13.5" customHeight="1">
      <c r="A1799" s="7">
        <f t="shared" si="54"/>
        <v>1745</v>
      </c>
      <c r="B1799" s="4" t="s">
        <v>7584</v>
      </c>
      <c r="C1799" s="4">
        <v>18906680</v>
      </c>
      <c r="D1799" s="38" t="s">
        <v>7585</v>
      </c>
      <c r="E1799" s="11" t="s">
        <v>3</v>
      </c>
    </row>
    <row r="1800" spans="1:5" ht="13.5" customHeight="1">
      <c r="A1800" s="7">
        <f t="shared" si="54"/>
        <v>1746</v>
      </c>
      <c r="B1800" s="3" t="s">
        <v>4009</v>
      </c>
      <c r="C1800" s="3" t="s">
        <v>4008</v>
      </c>
      <c r="D1800" s="36" t="s">
        <v>4010</v>
      </c>
      <c r="E1800" s="8" t="s">
        <v>993</v>
      </c>
    </row>
    <row r="1801" spans="1:5" ht="13.5" customHeight="1">
      <c r="A1801" s="7">
        <f t="shared" si="54"/>
        <v>1747</v>
      </c>
      <c r="B1801" s="3" t="s">
        <v>4012</v>
      </c>
      <c r="C1801" s="3" t="s">
        <v>4011</v>
      </c>
      <c r="D1801" s="36" t="s">
        <v>4013</v>
      </c>
      <c r="E1801" s="8" t="s">
        <v>993</v>
      </c>
    </row>
    <row r="1802" spans="1:5" ht="13.5" customHeight="1">
      <c r="A1802" s="7">
        <f t="shared" si="54"/>
        <v>1748</v>
      </c>
      <c r="B1802" s="3" t="s">
        <v>4015</v>
      </c>
      <c r="C1802" s="3" t="s">
        <v>4014</v>
      </c>
      <c r="D1802" s="36" t="s">
        <v>4016</v>
      </c>
      <c r="E1802" s="8" t="s">
        <v>993</v>
      </c>
    </row>
    <row r="1803" spans="1:5" ht="13.5" customHeight="1">
      <c r="A1803" s="7">
        <f t="shared" si="54"/>
        <v>1749</v>
      </c>
      <c r="B1803" s="3" t="s">
        <v>4018</v>
      </c>
      <c r="C1803" s="3" t="s">
        <v>4017</v>
      </c>
      <c r="D1803" s="36" t="s">
        <v>4019</v>
      </c>
      <c r="E1803" s="8" t="s">
        <v>993</v>
      </c>
    </row>
    <row r="1804" spans="1:5" ht="13.5" customHeight="1">
      <c r="A1804" s="7">
        <f t="shared" si="54"/>
        <v>1750</v>
      </c>
      <c r="B1804" s="3" t="s">
        <v>4021</v>
      </c>
      <c r="C1804" s="3" t="s">
        <v>4020</v>
      </c>
      <c r="D1804" s="36" t="s">
        <v>4022</v>
      </c>
      <c r="E1804" s="8" t="s">
        <v>993</v>
      </c>
    </row>
    <row r="1805" spans="1:5" ht="13.5" customHeight="1">
      <c r="A1805" s="7">
        <f t="shared" si="54"/>
        <v>1751</v>
      </c>
      <c r="B1805" s="3" t="s">
        <v>4024</v>
      </c>
      <c r="C1805" s="3" t="s">
        <v>4023</v>
      </c>
      <c r="D1805" s="36" t="s">
        <v>4025</v>
      </c>
      <c r="E1805" s="8" t="s">
        <v>993</v>
      </c>
    </row>
    <row r="1806" spans="1:5" ht="13.5" customHeight="1">
      <c r="A1806" s="7">
        <f t="shared" si="54"/>
        <v>1752</v>
      </c>
      <c r="B1806" s="3" t="s">
        <v>4027</v>
      </c>
      <c r="C1806" s="3" t="s">
        <v>4026</v>
      </c>
      <c r="D1806" s="36" t="s">
        <v>4028</v>
      </c>
      <c r="E1806" s="8" t="s">
        <v>993</v>
      </c>
    </row>
    <row r="1807" spans="1:5" ht="13.5" customHeight="1">
      <c r="A1807" s="7">
        <f t="shared" si="54"/>
        <v>1753</v>
      </c>
      <c r="B1807" s="4" t="s">
        <v>7586</v>
      </c>
      <c r="C1807" s="4">
        <v>19305931</v>
      </c>
      <c r="D1807" s="38" t="s">
        <v>7587</v>
      </c>
      <c r="E1807" s="11" t="s">
        <v>3</v>
      </c>
    </row>
    <row r="1808" spans="1:5" ht="13.5" customHeight="1">
      <c r="A1808" s="7">
        <f t="shared" si="54"/>
        <v>1754</v>
      </c>
      <c r="B1808" s="4" t="s">
        <v>7588</v>
      </c>
      <c r="C1808" s="4">
        <v>19305911</v>
      </c>
      <c r="D1808" s="38" t="s">
        <v>7589</v>
      </c>
      <c r="E1808" s="11" t="s">
        <v>3</v>
      </c>
    </row>
    <row r="1809" spans="1:5" ht="13.5" customHeight="1">
      <c r="A1809" s="7">
        <f t="shared" si="54"/>
        <v>1755</v>
      </c>
      <c r="B1809" s="4" t="s">
        <v>7590</v>
      </c>
      <c r="C1809" s="4">
        <v>19305920</v>
      </c>
      <c r="D1809" s="38" t="s">
        <v>7591</v>
      </c>
      <c r="E1809" s="11" t="s">
        <v>3</v>
      </c>
    </row>
    <row r="1810" spans="1:5" ht="13.5" customHeight="1">
      <c r="A1810" s="7">
        <f t="shared" si="54"/>
        <v>1756</v>
      </c>
      <c r="B1810" s="4" t="s">
        <v>7592</v>
      </c>
      <c r="C1810" s="4">
        <v>19305921</v>
      </c>
      <c r="D1810" s="38" t="s">
        <v>7593</v>
      </c>
      <c r="E1810" s="11" t="s">
        <v>3</v>
      </c>
    </row>
    <row r="1811" spans="1:5" ht="13.5" customHeight="1">
      <c r="A1811" s="7">
        <f t="shared" si="54"/>
        <v>1757</v>
      </c>
      <c r="B1811" s="4" t="s">
        <v>7594</v>
      </c>
      <c r="C1811" s="4">
        <v>19305922</v>
      </c>
      <c r="D1811" s="38" t="s">
        <v>7595</v>
      </c>
      <c r="E1811" s="11" t="s">
        <v>3</v>
      </c>
    </row>
    <row r="1812" spans="1:5" ht="13.5" customHeight="1">
      <c r="A1812" s="7">
        <f t="shared" si="54"/>
        <v>1758</v>
      </c>
      <c r="B1812" s="4" t="s">
        <v>7596</v>
      </c>
      <c r="C1812" s="4">
        <v>19305923</v>
      </c>
      <c r="D1812" s="38" t="s">
        <v>7597</v>
      </c>
      <c r="E1812" s="11" t="s">
        <v>3</v>
      </c>
    </row>
    <row r="1813" spans="1:5" ht="13.5" customHeight="1">
      <c r="A1813" s="7">
        <f t="shared" si="54"/>
        <v>1759</v>
      </c>
      <c r="B1813" s="4" t="s">
        <v>7598</v>
      </c>
      <c r="C1813" s="4">
        <v>19305924</v>
      </c>
      <c r="D1813" s="38" t="s">
        <v>7599</v>
      </c>
      <c r="E1813" s="11" t="s">
        <v>3</v>
      </c>
    </row>
    <row r="1814" spans="1:5" ht="13.5" customHeight="1">
      <c r="A1814" s="7">
        <f t="shared" si="54"/>
        <v>1760</v>
      </c>
      <c r="B1814" s="4" t="s">
        <v>7600</v>
      </c>
      <c r="C1814" s="4">
        <v>19305925</v>
      </c>
      <c r="D1814" s="38" t="s">
        <v>7601</v>
      </c>
      <c r="E1814" s="11" t="s">
        <v>3</v>
      </c>
    </row>
    <row r="1815" spans="1:5" ht="13.5" customHeight="1">
      <c r="A1815" s="7">
        <f t="shared" si="54"/>
        <v>1761</v>
      </c>
      <c r="B1815" s="4" t="s">
        <v>7602</v>
      </c>
      <c r="C1815" s="4">
        <v>19305926</v>
      </c>
      <c r="D1815" s="38" t="s">
        <v>7603</v>
      </c>
      <c r="E1815" s="11" t="s">
        <v>3</v>
      </c>
    </row>
    <row r="1816" spans="1:5" ht="13.5" customHeight="1">
      <c r="A1816" s="7">
        <f t="shared" si="54"/>
        <v>1762</v>
      </c>
      <c r="B1816" s="4" t="s">
        <v>7604</v>
      </c>
      <c r="C1816" s="4">
        <v>19305927</v>
      </c>
      <c r="D1816" s="38" t="s">
        <v>7605</v>
      </c>
      <c r="E1816" s="11" t="s">
        <v>3</v>
      </c>
    </row>
    <row r="1817" spans="1:5" ht="13.5" customHeight="1">
      <c r="A1817" s="7">
        <f t="shared" ref="A1817:A1873" si="55">ROW()-54</f>
        <v>1763</v>
      </c>
      <c r="B1817" s="4" t="s">
        <v>7606</v>
      </c>
      <c r="C1817" s="4">
        <v>19305928</v>
      </c>
      <c r="D1817" s="38" t="s">
        <v>7607</v>
      </c>
      <c r="E1817" s="11" t="s">
        <v>3</v>
      </c>
    </row>
    <row r="1818" spans="1:5" ht="13.5" customHeight="1">
      <c r="A1818" s="7">
        <f t="shared" si="55"/>
        <v>1764</v>
      </c>
      <c r="B1818" s="4" t="s">
        <v>7608</v>
      </c>
      <c r="C1818" s="4">
        <v>19305929</v>
      </c>
      <c r="D1818" s="38" t="s">
        <v>7609</v>
      </c>
      <c r="E1818" s="11" t="s">
        <v>3</v>
      </c>
    </row>
    <row r="1819" spans="1:5" ht="13.5" customHeight="1">
      <c r="A1819" s="7">
        <f t="shared" si="55"/>
        <v>1765</v>
      </c>
      <c r="B1819" s="4" t="s">
        <v>7610</v>
      </c>
      <c r="C1819" s="4">
        <v>19305912</v>
      </c>
      <c r="D1819" s="38" t="s">
        <v>7611</v>
      </c>
      <c r="E1819" s="11" t="s">
        <v>3</v>
      </c>
    </row>
    <row r="1820" spans="1:5" ht="13.5" customHeight="1">
      <c r="A1820" s="7">
        <f t="shared" si="55"/>
        <v>1766</v>
      </c>
      <c r="B1820" s="4" t="s">
        <v>7612</v>
      </c>
      <c r="C1820" s="4">
        <v>19305930</v>
      </c>
      <c r="D1820" s="38" t="s">
        <v>7613</v>
      </c>
      <c r="E1820" s="11" t="s">
        <v>3</v>
      </c>
    </row>
    <row r="1821" spans="1:5" ht="13.5" customHeight="1">
      <c r="A1821" s="7">
        <f t="shared" si="55"/>
        <v>1767</v>
      </c>
      <c r="B1821" s="4" t="s">
        <v>7614</v>
      </c>
      <c r="C1821" s="4">
        <v>19305913</v>
      </c>
      <c r="D1821" s="38" t="s">
        <v>7615</v>
      </c>
      <c r="E1821" s="11" t="s">
        <v>3</v>
      </c>
    </row>
    <row r="1822" spans="1:5" ht="13.5" customHeight="1">
      <c r="A1822" s="7">
        <f t="shared" si="55"/>
        <v>1768</v>
      </c>
      <c r="B1822" s="4" t="s">
        <v>7616</v>
      </c>
      <c r="C1822" s="4">
        <v>19305914</v>
      </c>
      <c r="D1822" s="38" t="s">
        <v>7617</v>
      </c>
      <c r="E1822" s="11" t="s">
        <v>3</v>
      </c>
    </row>
    <row r="1823" spans="1:5" ht="13.5" customHeight="1">
      <c r="A1823" s="7">
        <f t="shared" si="55"/>
        <v>1769</v>
      </c>
      <c r="B1823" s="4" t="s">
        <v>7618</v>
      </c>
      <c r="C1823" s="4">
        <v>19305915</v>
      </c>
      <c r="D1823" s="38" t="s">
        <v>7619</v>
      </c>
      <c r="E1823" s="11" t="s">
        <v>3</v>
      </c>
    </row>
    <row r="1824" spans="1:5" ht="13.5" customHeight="1">
      <c r="A1824" s="7">
        <f t="shared" si="55"/>
        <v>1770</v>
      </c>
      <c r="B1824" s="4" t="s">
        <v>7620</v>
      </c>
      <c r="C1824" s="4">
        <v>19305916</v>
      </c>
      <c r="D1824" s="38" t="s">
        <v>7621</v>
      </c>
      <c r="E1824" s="11" t="s">
        <v>3</v>
      </c>
    </row>
    <row r="1825" spans="1:5" ht="13.5" customHeight="1">
      <c r="A1825" s="7">
        <f t="shared" si="55"/>
        <v>1771</v>
      </c>
      <c r="B1825" s="4" t="s">
        <v>7622</v>
      </c>
      <c r="C1825" s="4">
        <v>19305917</v>
      </c>
      <c r="D1825" s="38" t="s">
        <v>7623</v>
      </c>
      <c r="E1825" s="11" t="s">
        <v>3</v>
      </c>
    </row>
    <row r="1826" spans="1:5" ht="13.5" customHeight="1">
      <c r="A1826" s="7">
        <f t="shared" si="55"/>
        <v>1772</v>
      </c>
      <c r="B1826" s="4" t="s">
        <v>7624</v>
      </c>
      <c r="C1826" s="4">
        <v>19305918</v>
      </c>
      <c r="D1826" s="38" t="s">
        <v>7625</v>
      </c>
      <c r="E1826" s="11" t="s">
        <v>3</v>
      </c>
    </row>
    <row r="1827" spans="1:5" ht="13.5" customHeight="1">
      <c r="A1827" s="7">
        <f t="shared" si="55"/>
        <v>1773</v>
      </c>
      <c r="B1827" s="4" t="s">
        <v>7626</v>
      </c>
      <c r="C1827" s="4">
        <v>19305919</v>
      </c>
      <c r="D1827" s="38" t="s">
        <v>7627</v>
      </c>
      <c r="E1827" s="11" t="s">
        <v>3</v>
      </c>
    </row>
    <row r="1828" spans="1:5" ht="13.5" customHeight="1">
      <c r="A1828" s="7">
        <f t="shared" si="55"/>
        <v>1774</v>
      </c>
      <c r="B1828" s="4" t="s">
        <v>7628</v>
      </c>
      <c r="C1828" s="4">
        <v>19900926</v>
      </c>
      <c r="D1828" s="38" t="s">
        <v>4037</v>
      </c>
      <c r="E1828" s="11" t="s">
        <v>3</v>
      </c>
    </row>
    <row r="1829" spans="1:5" ht="13.5" customHeight="1">
      <c r="A1829" s="7">
        <f t="shared" si="55"/>
        <v>1775</v>
      </c>
      <c r="B1829" s="3" t="s">
        <v>4030</v>
      </c>
      <c r="C1829" s="3" t="s">
        <v>4029</v>
      </c>
      <c r="D1829" s="36" t="s">
        <v>4031</v>
      </c>
      <c r="E1829" s="8" t="s">
        <v>993</v>
      </c>
    </row>
    <row r="1830" spans="1:5" ht="13.5" customHeight="1">
      <c r="A1830" s="7">
        <f t="shared" si="55"/>
        <v>1776</v>
      </c>
      <c r="B1830" s="4" t="s">
        <v>7629</v>
      </c>
      <c r="C1830" s="4">
        <v>19900935</v>
      </c>
      <c r="D1830" s="38" t="s">
        <v>4037</v>
      </c>
      <c r="E1830" s="11" t="s">
        <v>3</v>
      </c>
    </row>
    <row r="1831" spans="1:5" ht="13.5" customHeight="1">
      <c r="A1831" s="7">
        <f t="shared" si="55"/>
        <v>1777</v>
      </c>
      <c r="B1831" s="3" t="s">
        <v>4033</v>
      </c>
      <c r="C1831" s="3" t="s">
        <v>4032</v>
      </c>
      <c r="D1831" s="36" t="s">
        <v>4034</v>
      </c>
      <c r="E1831" s="8" t="s">
        <v>993</v>
      </c>
    </row>
    <row r="1832" spans="1:5" ht="13.5" customHeight="1">
      <c r="A1832" s="7">
        <f t="shared" si="55"/>
        <v>1778</v>
      </c>
      <c r="B1832" s="4" t="s">
        <v>7630</v>
      </c>
      <c r="C1832" s="4">
        <v>19900936</v>
      </c>
      <c r="D1832" s="38" t="s">
        <v>4037</v>
      </c>
      <c r="E1832" s="11" t="s">
        <v>3</v>
      </c>
    </row>
    <row r="1833" spans="1:5" ht="13.5" customHeight="1">
      <c r="A1833" s="7">
        <f t="shared" si="55"/>
        <v>1779</v>
      </c>
      <c r="B1833" s="4" t="s">
        <v>7631</v>
      </c>
      <c r="C1833" s="4">
        <v>19900937</v>
      </c>
      <c r="D1833" s="38" t="s">
        <v>4037</v>
      </c>
      <c r="E1833" s="11" t="s">
        <v>3</v>
      </c>
    </row>
    <row r="1834" spans="1:5" ht="13.5" customHeight="1">
      <c r="A1834" s="7">
        <f t="shared" si="55"/>
        <v>1780</v>
      </c>
      <c r="B1834" s="4" t="s">
        <v>7632</v>
      </c>
      <c r="C1834" s="4">
        <v>19900938</v>
      </c>
      <c r="D1834" s="38" t="s">
        <v>4037</v>
      </c>
      <c r="E1834" s="11" t="s">
        <v>3</v>
      </c>
    </row>
    <row r="1835" spans="1:5" ht="13.5" customHeight="1">
      <c r="A1835" s="7">
        <f t="shared" si="55"/>
        <v>1781</v>
      </c>
      <c r="B1835" s="4" t="s">
        <v>7633</v>
      </c>
      <c r="C1835" s="4">
        <v>19900939</v>
      </c>
      <c r="D1835" s="38" t="s">
        <v>4037</v>
      </c>
      <c r="E1835" s="11" t="s">
        <v>3</v>
      </c>
    </row>
    <row r="1836" spans="1:5" ht="13.5" customHeight="1">
      <c r="A1836" s="7">
        <f t="shared" si="55"/>
        <v>1782</v>
      </c>
      <c r="B1836" s="4" t="s">
        <v>7634</v>
      </c>
      <c r="C1836" s="4">
        <v>19900940</v>
      </c>
      <c r="D1836" s="38" t="s">
        <v>4037</v>
      </c>
      <c r="E1836" s="11" t="s">
        <v>3</v>
      </c>
    </row>
    <row r="1837" spans="1:5" ht="13.5" customHeight="1">
      <c r="A1837" s="7">
        <f t="shared" si="55"/>
        <v>1783</v>
      </c>
      <c r="B1837" s="4" t="s">
        <v>7635</v>
      </c>
      <c r="C1837" s="4">
        <v>19900941</v>
      </c>
      <c r="D1837" s="38" t="s">
        <v>4037</v>
      </c>
      <c r="E1837" s="11" t="s">
        <v>3</v>
      </c>
    </row>
    <row r="1838" spans="1:5" ht="13.5" customHeight="1">
      <c r="A1838" s="7">
        <f t="shared" si="55"/>
        <v>1784</v>
      </c>
      <c r="B1838" s="4" t="s">
        <v>7636</v>
      </c>
      <c r="C1838" s="4">
        <v>19900942</v>
      </c>
      <c r="D1838" s="38" t="s">
        <v>4037</v>
      </c>
      <c r="E1838" s="11" t="s">
        <v>3</v>
      </c>
    </row>
    <row r="1839" spans="1:5" ht="13.5" customHeight="1">
      <c r="A1839" s="7">
        <f t="shared" si="55"/>
        <v>1785</v>
      </c>
      <c r="B1839" s="4" t="s">
        <v>7637</v>
      </c>
      <c r="C1839" s="4">
        <v>19900943</v>
      </c>
      <c r="D1839" s="38" t="s">
        <v>4037</v>
      </c>
      <c r="E1839" s="11" t="s">
        <v>3</v>
      </c>
    </row>
    <row r="1840" spans="1:5" ht="13.5" customHeight="1">
      <c r="A1840" s="7">
        <f t="shared" si="55"/>
        <v>1786</v>
      </c>
      <c r="B1840" s="4" t="s">
        <v>7638</v>
      </c>
      <c r="C1840" s="4">
        <v>19900944</v>
      </c>
      <c r="D1840" s="38" t="s">
        <v>4037</v>
      </c>
      <c r="E1840" s="11" t="s">
        <v>3</v>
      </c>
    </row>
    <row r="1841" spans="1:5" ht="13.5" customHeight="1">
      <c r="A1841" s="7">
        <f t="shared" si="55"/>
        <v>1787</v>
      </c>
      <c r="B1841" s="4" t="s">
        <v>7639</v>
      </c>
      <c r="C1841" s="4">
        <v>19900927</v>
      </c>
      <c r="D1841" s="38" t="s">
        <v>4037</v>
      </c>
      <c r="E1841" s="11" t="s">
        <v>3</v>
      </c>
    </row>
    <row r="1842" spans="1:5" ht="13.5" customHeight="1">
      <c r="A1842" s="7">
        <f t="shared" si="55"/>
        <v>1788</v>
      </c>
      <c r="B1842" s="3" t="s">
        <v>4036</v>
      </c>
      <c r="C1842" s="3" t="s">
        <v>4035</v>
      </c>
      <c r="D1842" s="36" t="s">
        <v>4037</v>
      </c>
      <c r="E1842" s="8" t="s">
        <v>993</v>
      </c>
    </row>
    <row r="1843" spans="1:5" ht="13.5" customHeight="1">
      <c r="A1843" s="7">
        <f t="shared" si="55"/>
        <v>1789</v>
      </c>
      <c r="B1843" s="4" t="s">
        <v>7640</v>
      </c>
      <c r="C1843" s="4">
        <v>19900945</v>
      </c>
      <c r="D1843" s="38" t="s">
        <v>4037</v>
      </c>
      <c r="E1843" s="11" t="s">
        <v>3</v>
      </c>
    </row>
    <row r="1844" spans="1:5" ht="13.5" customHeight="1">
      <c r="A1844" s="7">
        <f t="shared" si="55"/>
        <v>1790</v>
      </c>
      <c r="B1844" s="4" t="s">
        <v>7641</v>
      </c>
      <c r="C1844" s="4">
        <v>19900946</v>
      </c>
      <c r="D1844" s="38" t="s">
        <v>4037</v>
      </c>
      <c r="E1844" s="11" t="s">
        <v>3</v>
      </c>
    </row>
    <row r="1845" spans="1:5" ht="13.5" customHeight="1">
      <c r="A1845" s="7">
        <f t="shared" si="55"/>
        <v>1791</v>
      </c>
      <c r="B1845" s="4" t="s">
        <v>7642</v>
      </c>
      <c r="C1845" s="4">
        <v>19900947</v>
      </c>
      <c r="D1845" s="38" t="s">
        <v>4037</v>
      </c>
      <c r="E1845" s="11" t="s">
        <v>3</v>
      </c>
    </row>
    <row r="1846" spans="1:5" ht="13.5" customHeight="1">
      <c r="A1846" s="7">
        <f t="shared" si="55"/>
        <v>1792</v>
      </c>
      <c r="B1846" s="4" t="s">
        <v>7643</v>
      </c>
      <c r="C1846" s="4">
        <v>19900948</v>
      </c>
      <c r="D1846" s="38" t="s">
        <v>4037</v>
      </c>
      <c r="E1846" s="11" t="s">
        <v>3</v>
      </c>
    </row>
    <row r="1847" spans="1:5" ht="13.5" customHeight="1">
      <c r="A1847" s="7">
        <f t="shared" si="55"/>
        <v>1793</v>
      </c>
      <c r="B1847" s="4" t="s">
        <v>7644</v>
      </c>
      <c r="C1847" s="4">
        <v>19900949</v>
      </c>
      <c r="D1847" s="38" t="s">
        <v>4037</v>
      </c>
      <c r="E1847" s="11" t="s">
        <v>3</v>
      </c>
    </row>
    <row r="1848" spans="1:5" ht="13.5" customHeight="1">
      <c r="A1848" s="7">
        <f t="shared" si="55"/>
        <v>1794</v>
      </c>
      <c r="B1848" s="4" t="s">
        <v>7645</v>
      </c>
      <c r="C1848" s="4">
        <v>19900950</v>
      </c>
      <c r="D1848" s="38" t="s">
        <v>4037</v>
      </c>
      <c r="E1848" s="11" t="s">
        <v>3</v>
      </c>
    </row>
    <row r="1849" spans="1:5" ht="13.5" customHeight="1">
      <c r="A1849" s="7">
        <f t="shared" si="55"/>
        <v>1795</v>
      </c>
      <c r="B1849" s="4" t="s">
        <v>7646</v>
      </c>
      <c r="C1849" s="4">
        <v>19900951</v>
      </c>
      <c r="D1849" s="38" t="s">
        <v>4037</v>
      </c>
      <c r="E1849" s="11" t="s">
        <v>3</v>
      </c>
    </row>
    <row r="1850" spans="1:5" ht="13.5" customHeight="1">
      <c r="A1850" s="7">
        <f t="shared" si="55"/>
        <v>1796</v>
      </c>
      <c r="B1850" s="4" t="s">
        <v>7647</v>
      </c>
      <c r="C1850" s="4">
        <v>19900952</v>
      </c>
      <c r="D1850" s="38" t="s">
        <v>4037</v>
      </c>
      <c r="E1850" s="11" t="s">
        <v>3</v>
      </c>
    </row>
    <row r="1851" spans="1:5" ht="13.5" customHeight="1">
      <c r="A1851" s="7">
        <f t="shared" si="55"/>
        <v>1797</v>
      </c>
      <c r="B1851" s="4" t="s">
        <v>7648</v>
      </c>
      <c r="C1851" s="4">
        <v>19900953</v>
      </c>
      <c r="D1851" s="38" t="s">
        <v>4037</v>
      </c>
      <c r="E1851" s="11" t="s">
        <v>3</v>
      </c>
    </row>
    <row r="1852" spans="1:5" ht="13.5" customHeight="1">
      <c r="A1852" s="7">
        <f t="shared" si="55"/>
        <v>1798</v>
      </c>
      <c r="B1852" s="4" t="s">
        <v>7649</v>
      </c>
      <c r="C1852" s="4">
        <v>19900954</v>
      </c>
      <c r="D1852" s="38" t="s">
        <v>4037</v>
      </c>
      <c r="E1852" s="11" t="s">
        <v>3</v>
      </c>
    </row>
    <row r="1853" spans="1:5" ht="13.5" customHeight="1">
      <c r="A1853" s="7">
        <f t="shared" si="55"/>
        <v>1799</v>
      </c>
      <c r="B1853" s="4" t="s">
        <v>7650</v>
      </c>
      <c r="C1853" s="4">
        <v>19900928</v>
      </c>
      <c r="D1853" s="38" t="s">
        <v>4037</v>
      </c>
      <c r="E1853" s="11" t="s">
        <v>3</v>
      </c>
    </row>
    <row r="1854" spans="1:5" ht="13.5" customHeight="1">
      <c r="A1854" s="7">
        <f t="shared" si="55"/>
        <v>1800</v>
      </c>
      <c r="B1854" s="3" t="s">
        <v>4039</v>
      </c>
      <c r="C1854" s="3" t="s">
        <v>4038</v>
      </c>
      <c r="D1854" s="36" t="s">
        <v>4037</v>
      </c>
      <c r="E1854" s="8" t="s">
        <v>993</v>
      </c>
    </row>
    <row r="1855" spans="1:5" ht="13.5" customHeight="1">
      <c r="A1855" s="7">
        <f t="shared" si="55"/>
        <v>1801</v>
      </c>
      <c r="B1855" s="4" t="s">
        <v>7651</v>
      </c>
      <c r="C1855" s="4">
        <v>19900955</v>
      </c>
      <c r="D1855" s="38" t="s">
        <v>4037</v>
      </c>
      <c r="E1855" s="11" t="s">
        <v>3</v>
      </c>
    </row>
    <row r="1856" spans="1:5" ht="13.5" customHeight="1">
      <c r="A1856" s="7">
        <f t="shared" si="55"/>
        <v>1802</v>
      </c>
      <c r="B1856" s="4" t="s">
        <v>7652</v>
      </c>
      <c r="C1856" s="4">
        <v>19900956</v>
      </c>
      <c r="D1856" s="38" t="s">
        <v>4037</v>
      </c>
      <c r="E1856" s="11" t="s">
        <v>3</v>
      </c>
    </row>
    <row r="1857" spans="1:5" ht="13.5" customHeight="1">
      <c r="A1857" s="7">
        <f t="shared" si="55"/>
        <v>1803</v>
      </c>
      <c r="B1857" s="4" t="s">
        <v>7653</v>
      </c>
      <c r="C1857" s="4">
        <v>19900957</v>
      </c>
      <c r="D1857" s="38" t="s">
        <v>7654</v>
      </c>
      <c r="E1857" s="11" t="s">
        <v>3</v>
      </c>
    </row>
    <row r="1858" spans="1:5" ht="13.5" customHeight="1">
      <c r="A1858" s="7">
        <f t="shared" si="55"/>
        <v>1804</v>
      </c>
      <c r="B1858" s="4" t="s">
        <v>7655</v>
      </c>
      <c r="C1858" s="4">
        <v>19900958</v>
      </c>
      <c r="D1858" s="38" t="s">
        <v>4037</v>
      </c>
      <c r="E1858" s="11" t="s">
        <v>3</v>
      </c>
    </row>
    <row r="1859" spans="1:5" ht="13.5" customHeight="1">
      <c r="A1859" s="7">
        <f t="shared" si="55"/>
        <v>1805</v>
      </c>
      <c r="B1859" s="4" t="s">
        <v>7656</v>
      </c>
      <c r="C1859" s="4">
        <v>19900929</v>
      </c>
      <c r="D1859" s="38" t="s">
        <v>4037</v>
      </c>
      <c r="E1859" s="11" t="s">
        <v>3</v>
      </c>
    </row>
    <row r="1860" spans="1:5" ht="13.5" customHeight="1">
      <c r="A1860" s="7">
        <f t="shared" si="55"/>
        <v>1806</v>
      </c>
      <c r="B1860" s="3" t="s">
        <v>4041</v>
      </c>
      <c r="C1860" s="3" t="s">
        <v>4040</v>
      </c>
      <c r="D1860" s="36" t="s">
        <v>4037</v>
      </c>
      <c r="E1860" s="8" t="s">
        <v>993</v>
      </c>
    </row>
    <row r="1861" spans="1:5" ht="13.5" customHeight="1">
      <c r="A1861" s="7">
        <f t="shared" si="55"/>
        <v>1807</v>
      </c>
      <c r="B1861" s="4" t="s">
        <v>7657</v>
      </c>
      <c r="C1861" s="4">
        <v>19900930</v>
      </c>
      <c r="D1861" s="38" t="s">
        <v>4037</v>
      </c>
      <c r="E1861" s="11" t="s">
        <v>3</v>
      </c>
    </row>
    <row r="1862" spans="1:5" ht="13.5" customHeight="1">
      <c r="A1862" s="7">
        <f t="shared" si="55"/>
        <v>1808</v>
      </c>
      <c r="B1862" s="3" t="s">
        <v>4043</v>
      </c>
      <c r="C1862" s="3" t="s">
        <v>4042</v>
      </c>
      <c r="D1862" s="36" t="s">
        <v>4044</v>
      </c>
      <c r="E1862" s="8" t="s">
        <v>993</v>
      </c>
    </row>
    <row r="1863" spans="1:5" ht="13.5" customHeight="1">
      <c r="A1863" s="7">
        <f t="shared" si="55"/>
        <v>1809</v>
      </c>
      <c r="B1863" s="4" t="s">
        <v>7658</v>
      </c>
      <c r="C1863" s="4">
        <v>19900931</v>
      </c>
      <c r="D1863" s="38" t="s">
        <v>4037</v>
      </c>
      <c r="E1863" s="11" t="s">
        <v>3</v>
      </c>
    </row>
    <row r="1864" spans="1:5" ht="13.5" customHeight="1">
      <c r="A1864" s="7">
        <f t="shared" si="55"/>
        <v>1810</v>
      </c>
      <c r="B1864" s="3" t="s">
        <v>4046</v>
      </c>
      <c r="C1864" s="3" t="s">
        <v>4045</v>
      </c>
      <c r="D1864" s="36" t="s">
        <v>4047</v>
      </c>
      <c r="E1864" s="8" t="s">
        <v>993</v>
      </c>
    </row>
    <row r="1865" spans="1:5" ht="13.5" customHeight="1">
      <c r="A1865" s="7">
        <f t="shared" si="55"/>
        <v>1811</v>
      </c>
      <c r="B1865" s="4" t="s">
        <v>7659</v>
      </c>
      <c r="C1865" s="4">
        <v>19900932</v>
      </c>
      <c r="D1865" s="38" t="s">
        <v>4037</v>
      </c>
      <c r="E1865" s="11" t="s">
        <v>3</v>
      </c>
    </row>
    <row r="1866" spans="1:5" ht="13.5" customHeight="1">
      <c r="A1866" s="7">
        <f t="shared" si="55"/>
        <v>1812</v>
      </c>
      <c r="B1866" s="3" t="s">
        <v>4049</v>
      </c>
      <c r="C1866" s="3" t="s">
        <v>4048</v>
      </c>
      <c r="D1866" s="36" t="s">
        <v>4050</v>
      </c>
      <c r="E1866" s="8" t="s">
        <v>993</v>
      </c>
    </row>
    <row r="1867" spans="1:5" ht="13.5" customHeight="1">
      <c r="A1867" s="7">
        <f t="shared" si="55"/>
        <v>1813</v>
      </c>
      <c r="B1867" s="4" t="s">
        <v>7660</v>
      </c>
      <c r="C1867" s="4">
        <v>19900933</v>
      </c>
      <c r="D1867" s="38" t="s">
        <v>4037</v>
      </c>
      <c r="E1867" s="11" t="s">
        <v>3</v>
      </c>
    </row>
    <row r="1868" spans="1:5" ht="13.5" customHeight="1">
      <c r="A1868" s="7">
        <f t="shared" si="55"/>
        <v>1814</v>
      </c>
      <c r="B1868" s="3" t="s">
        <v>4052</v>
      </c>
      <c r="C1868" s="3" t="s">
        <v>4051</v>
      </c>
      <c r="D1868" s="36" t="s">
        <v>4053</v>
      </c>
      <c r="E1868" s="8" t="s">
        <v>993</v>
      </c>
    </row>
    <row r="1869" spans="1:5" ht="13.5" customHeight="1">
      <c r="A1869" s="7">
        <f t="shared" si="55"/>
        <v>1815</v>
      </c>
      <c r="B1869" s="4" t="s">
        <v>7661</v>
      </c>
      <c r="C1869" s="4">
        <v>19900934</v>
      </c>
      <c r="D1869" s="38" t="s">
        <v>4037</v>
      </c>
      <c r="E1869" s="11" t="s">
        <v>3</v>
      </c>
    </row>
    <row r="1870" spans="1:5" ht="13.5" customHeight="1">
      <c r="A1870" s="7">
        <f t="shared" si="55"/>
        <v>1816</v>
      </c>
      <c r="B1870" s="3" t="s">
        <v>4055</v>
      </c>
      <c r="C1870" s="3" t="s">
        <v>4054</v>
      </c>
      <c r="D1870" s="36" t="s">
        <v>4056</v>
      </c>
      <c r="E1870" s="8" t="s">
        <v>993</v>
      </c>
    </row>
    <row r="1871" spans="1:5" ht="13.5" customHeight="1">
      <c r="A1871" s="7">
        <f t="shared" si="55"/>
        <v>1817</v>
      </c>
      <c r="B1871" s="4" t="s">
        <v>7662</v>
      </c>
      <c r="C1871" s="4">
        <v>19900959</v>
      </c>
      <c r="D1871" s="38" t="s">
        <v>7663</v>
      </c>
      <c r="E1871" s="11" t="s">
        <v>3</v>
      </c>
    </row>
    <row r="1872" spans="1:5" ht="13.5" customHeight="1">
      <c r="A1872" s="7">
        <f t="shared" si="55"/>
        <v>1818</v>
      </c>
      <c r="B1872" s="4" t="s">
        <v>7664</v>
      </c>
      <c r="C1872" s="4">
        <v>19900960</v>
      </c>
      <c r="D1872" s="38" t="s">
        <v>7665</v>
      </c>
      <c r="E1872" s="11" t="s">
        <v>3</v>
      </c>
    </row>
    <row r="1873" spans="1:5" ht="13.5" customHeight="1" thickBot="1">
      <c r="A1873" s="24">
        <f t="shared" si="55"/>
        <v>1819</v>
      </c>
      <c r="B1873" s="27" t="s">
        <v>7666</v>
      </c>
      <c r="C1873" s="27">
        <v>19900961</v>
      </c>
      <c r="D1873" s="40" t="s">
        <v>7665</v>
      </c>
      <c r="E1873" s="28" t="s">
        <v>3</v>
      </c>
    </row>
    <row r="1874" spans="1:5" ht="13.5" customHeight="1">
      <c r="A1874" s="49" t="s">
        <v>7734</v>
      </c>
      <c r="B1874" s="53"/>
      <c r="C1874" s="53"/>
      <c r="D1874" s="53"/>
      <c r="E1874" s="54"/>
    </row>
    <row r="1875" spans="1:5" ht="13.5" customHeight="1" thickBot="1">
      <c r="A1875" s="24">
        <f>ROW()-55</f>
        <v>1820</v>
      </c>
      <c r="B1875" s="29" t="s">
        <v>4058</v>
      </c>
      <c r="C1875" s="29" t="s">
        <v>4057</v>
      </c>
      <c r="D1875" s="43" t="s">
        <v>4059</v>
      </c>
      <c r="E1875" s="30" t="s">
        <v>993</v>
      </c>
    </row>
    <row r="1876" spans="1:5" ht="13.5" customHeight="1">
      <c r="A1876" s="49" t="s">
        <v>7735</v>
      </c>
      <c r="B1876" s="50"/>
      <c r="C1876" s="50"/>
      <c r="D1876" s="50"/>
      <c r="E1876" s="51"/>
    </row>
    <row r="1877" spans="1:5" ht="13.5" customHeight="1">
      <c r="A1877" s="7">
        <f>ROW()-56</f>
        <v>1821</v>
      </c>
      <c r="B1877" s="3" t="s">
        <v>4061</v>
      </c>
      <c r="C1877" s="3" t="s">
        <v>4060</v>
      </c>
      <c r="D1877" s="36" t="s">
        <v>4062</v>
      </c>
      <c r="E1877" s="8" t="s">
        <v>993</v>
      </c>
    </row>
    <row r="1878" spans="1:5" ht="13.5" customHeight="1">
      <c r="A1878" s="7">
        <f t="shared" ref="A1878:A1884" si="56">ROW()-56</f>
        <v>1822</v>
      </c>
      <c r="B1878" s="3" t="s">
        <v>4064</v>
      </c>
      <c r="C1878" s="3" t="s">
        <v>4063</v>
      </c>
      <c r="D1878" s="36" t="s">
        <v>4065</v>
      </c>
      <c r="E1878" s="8" t="s">
        <v>993</v>
      </c>
    </row>
    <row r="1879" spans="1:5" ht="13.5" customHeight="1">
      <c r="A1879" s="7">
        <f t="shared" si="56"/>
        <v>1823</v>
      </c>
      <c r="B1879" s="3" t="s">
        <v>4067</v>
      </c>
      <c r="C1879" s="3" t="s">
        <v>4066</v>
      </c>
      <c r="D1879" s="36" t="s">
        <v>4068</v>
      </c>
      <c r="E1879" s="8" t="s">
        <v>993</v>
      </c>
    </row>
    <row r="1880" spans="1:5" ht="13.5" customHeight="1">
      <c r="A1880" s="7">
        <f t="shared" si="56"/>
        <v>1824</v>
      </c>
      <c r="B1880" s="3" t="s">
        <v>4070</v>
      </c>
      <c r="C1880" s="3" t="s">
        <v>4069</v>
      </c>
      <c r="D1880" s="36" t="s">
        <v>4071</v>
      </c>
      <c r="E1880" s="8" t="s">
        <v>993</v>
      </c>
    </row>
    <row r="1881" spans="1:5" ht="13.5" customHeight="1">
      <c r="A1881" s="7">
        <f t="shared" si="56"/>
        <v>1825</v>
      </c>
      <c r="B1881" s="3" t="s">
        <v>4073</v>
      </c>
      <c r="C1881" s="3" t="s">
        <v>4072</v>
      </c>
      <c r="D1881" s="36" t="s">
        <v>4071</v>
      </c>
      <c r="E1881" s="8" t="s">
        <v>993</v>
      </c>
    </row>
    <row r="1882" spans="1:5" ht="13.5" customHeight="1">
      <c r="A1882" s="7">
        <f t="shared" si="56"/>
        <v>1826</v>
      </c>
      <c r="B1882" s="3" t="s">
        <v>4075</v>
      </c>
      <c r="C1882" s="3" t="s">
        <v>4074</v>
      </c>
      <c r="D1882" s="36" t="s">
        <v>4071</v>
      </c>
      <c r="E1882" s="8" t="s">
        <v>993</v>
      </c>
    </row>
    <row r="1883" spans="1:5" ht="13.5" customHeight="1">
      <c r="A1883" s="7">
        <f t="shared" si="56"/>
        <v>1827</v>
      </c>
      <c r="B1883" s="3" t="s">
        <v>4077</v>
      </c>
      <c r="C1883" s="3" t="s">
        <v>4076</v>
      </c>
      <c r="D1883" s="36" t="s">
        <v>4078</v>
      </c>
      <c r="E1883" s="8" t="s">
        <v>993</v>
      </c>
    </row>
    <row r="1884" spans="1:5" ht="13.5" customHeight="1" thickBot="1">
      <c r="A1884" s="24">
        <f t="shared" si="56"/>
        <v>1828</v>
      </c>
      <c r="B1884" s="25" t="s">
        <v>4080</v>
      </c>
      <c r="C1884" s="25" t="s">
        <v>4079</v>
      </c>
      <c r="D1884" s="37" t="s">
        <v>4081</v>
      </c>
      <c r="E1884" s="26" t="s">
        <v>993</v>
      </c>
    </row>
    <row r="1885" spans="1:5" ht="13.5" customHeight="1">
      <c r="A1885" s="49" t="s">
        <v>7736</v>
      </c>
      <c r="B1885" s="50"/>
      <c r="C1885" s="50"/>
      <c r="D1885" s="50"/>
      <c r="E1885" s="51"/>
    </row>
    <row r="1886" spans="1:5" ht="13.5" customHeight="1">
      <c r="A1886" s="7">
        <f>ROW()-55</f>
        <v>1831</v>
      </c>
      <c r="B1886" s="3" t="s">
        <v>4083</v>
      </c>
      <c r="C1886" s="3" t="s">
        <v>4082</v>
      </c>
      <c r="D1886" s="36" t="s">
        <v>4084</v>
      </c>
      <c r="E1886" s="8" t="s">
        <v>993</v>
      </c>
    </row>
    <row r="1887" spans="1:5" ht="13.5" customHeight="1">
      <c r="A1887" s="7">
        <f t="shared" ref="A1887:A1888" si="57">ROW()-55</f>
        <v>1832</v>
      </c>
      <c r="B1887" s="3" t="s">
        <v>4086</v>
      </c>
      <c r="C1887" s="3" t="s">
        <v>4085</v>
      </c>
      <c r="D1887" s="36" t="s">
        <v>4087</v>
      </c>
      <c r="E1887" s="8" t="s">
        <v>993</v>
      </c>
    </row>
    <row r="1888" spans="1:5" ht="13.5" customHeight="1" thickBot="1">
      <c r="A1888" s="24">
        <f t="shared" si="57"/>
        <v>1833</v>
      </c>
      <c r="B1888" s="25" t="s">
        <v>4086</v>
      </c>
      <c r="C1888" s="25" t="s">
        <v>4088</v>
      </c>
      <c r="D1888" s="37" t="s">
        <v>4089</v>
      </c>
      <c r="E1888" s="26" t="s">
        <v>993</v>
      </c>
    </row>
    <row r="1889" spans="1:5" ht="13.5" customHeight="1">
      <c r="A1889" s="49" t="s">
        <v>7737</v>
      </c>
      <c r="B1889" s="50"/>
      <c r="C1889" s="50"/>
      <c r="D1889" s="50"/>
      <c r="E1889" s="51"/>
    </row>
    <row r="1890" spans="1:5" ht="13.5" customHeight="1">
      <c r="A1890" s="7">
        <f>ROW()-58</f>
        <v>1832</v>
      </c>
      <c r="B1890" s="4" t="s">
        <v>7667</v>
      </c>
      <c r="C1890" s="4">
        <v>10104510</v>
      </c>
      <c r="D1890" s="38" t="s">
        <v>7668</v>
      </c>
      <c r="E1890" s="11" t="s">
        <v>3</v>
      </c>
    </row>
    <row r="1891" spans="1:5" ht="13.5" customHeight="1">
      <c r="A1891" s="7">
        <f t="shared" ref="A1891:A1895" si="58">ROW()-58</f>
        <v>1833</v>
      </c>
      <c r="B1891" s="4" t="s">
        <v>7667</v>
      </c>
      <c r="C1891" s="4">
        <v>10104506</v>
      </c>
      <c r="D1891" s="38" t="s">
        <v>7669</v>
      </c>
      <c r="E1891" s="11" t="s">
        <v>3</v>
      </c>
    </row>
    <row r="1892" spans="1:5" ht="13.5" customHeight="1">
      <c r="A1892" s="7">
        <f t="shared" si="58"/>
        <v>1834</v>
      </c>
      <c r="B1892" s="4" t="s">
        <v>7667</v>
      </c>
      <c r="C1892" s="4">
        <v>10104507</v>
      </c>
      <c r="D1892" s="38" t="s">
        <v>7670</v>
      </c>
      <c r="E1892" s="11" t="s">
        <v>3</v>
      </c>
    </row>
    <row r="1893" spans="1:5" ht="13.5" customHeight="1">
      <c r="A1893" s="7">
        <f t="shared" si="58"/>
        <v>1835</v>
      </c>
      <c r="B1893" s="4" t="s">
        <v>7667</v>
      </c>
      <c r="C1893" s="4">
        <v>10104509</v>
      </c>
      <c r="D1893" s="38" t="s">
        <v>7671</v>
      </c>
      <c r="E1893" s="11" t="s">
        <v>3</v>
      </c>
    </row>
    <row r="1894" spans="1:5" ht="13.5" customHeight="1">
      <c r="A1894" s="7">
        <f t="shared" si="58"/>
        <v>1836</v>
      </c>
      <c r="B1894" s="4" t="s">
        <v>7667</v>
      </c>
      <c r="C1894" s="4">
        <v>10104508</v>
      </c>
      <c r="D1894" s="38" t="s">
        <v>7672</v>
      </c>
      <c r="E1894" s="11" t="s">
        <v>3</v>
      </c>
    </row>
    <row r="1895" spans="1:5" ht="13.5" customHeight="1" thickBot="1">
      <c r="A1895" s="24">
        <f t="shared" si="58"/>
        <v>1837</v>
      </c>
      <c r="B1895" s="27" t="s">
        <v>7667</v>
      </c>
      <c r="C1895" s="27">
        <v>10104505</v>
      </c>
      <c r="D1895" s="40" t="s">
        <v>7673</v>
      </c>
      <c r="E1895" s="28" t="s">
        <v>3</v>
      </c>
    </row>
    <row r="1896" spans="1:5" ht="13.5" customHeight="1">
      <c r="A1896" s="49" t="s">
        <v>7738</v>
      </c>
      <c r="B1896" s="50"/>
      <c r="C1896" s="50"/>
      <c r="D1896" s="50"/>
      <c r="E1896" s="51"/>
    </row>
    <row r="1897" spans="1:5" ht="13.5" customHeight="1">
      <c r="A1897" s="7">
        <f>ROW()-59</f>
        <v>1838</v>
      </c>
      <c r="B1897" s="3" t="s">
        <v>4091</v>
      </c>
      <c r="C1897" s="3" t="s">
        <v>4090</v>
      </c>
      <c r="D1897" s="36" t="s">
        <v>4092</v>
      </c>
      <c r="E1897" s="8" t="s">
        <v>993</v>
      </c>
    </row>
    <row r="1898" spans="1:5" ht="13.5" customHeight="1">
      <c r="A1898" s="7">
        <f t="shared" ref="A1898:A1945" si="59">ROW()-59</f>
        <v>1839</v>
      </c>
      <c r="B1898" s="3" t="s">
        <v>4094</v>
      </c>
      <c r="C1898" s="3" t="s">
        <v>4093</v>
      </c>
      <c r="D1898" s="36" t="s">
        <v>4095</v>
      </c>
      <c r="E1898" s="8" t="s">
        <v>993</v>
      </c>
    </row>
    <row r="1899" spans="1:5" ht="13.5" customHeight="1">
      <c r="A1899" s="7">
        <f t="shared" si="59"/>
        <v>1840</v>
      </c>
      <c r="B1899" s="3" t="s">
        <v>4097</v>
      </c>
      <c r="C1899" s="3" t="s">
        <v>4096</v>
      </c>
      <c r="D1899" s="36" t="s">
        <v>4098</v>
      </c>
      <c r="E1899" s="8" t="s">
        <v>993</v>
      </c>
    </row>
    <row r="1900" spans="1:5" ht="13.5" customHeight="1">
      <c r="A1900" s="7">
        <f t="shared" si="59"/>
        <v>1841</v>
      </c>
      <c r="B1900" s="3" t="s">
        <v>4100</v>
      </c>
      <c r="C1900" s="3" t="s">
        <v>4099</v>
      </c>
      <c r="D1900" s="36" t="s">
        <v>4101</v>
      </c>
      <c r="E1900" s="8" t="s">
        <v>993</v>
      </c>
    </row>
    <row r="1901" spans="1:5" ht="13.5" customHeight="1">
      <c r="A1901" s="7">
        <f t="shared" si="59"/>
        <v>1842</v>
      </c>
      <c r="B1901" s="3" t="s">
        <v>4103</v>
      </c>
      <c r="C1901" s="3" t="s">
        <v>4102</v>
      </c>
      <c r="D1901" s="36" t="s">
        <v>4104</v>
      </c>
      <c r="E1901" s="8" t="s">
        <v>993</v>
      </c>
    </row>
    <row r="1902" spans="1:5" ht="13.5" customHeight="1">
      <c r="A1902" s="7">
        <f t="shared" si="59"/>
        <v>1843</v>
      </c>
      <c r="B1902" s="3" t="s">
        <v>4106</v>
      </c>
      <c r="C1902" s="3" t="s">
        <v>4105</v>
      </c>
      <c r="D1902" s="36" t="s">
        <v>4107</v>
      </c>
      <c r="E1902" s="8" t="s">
        <v>993</v>
      </c>
    </row>
    <row r="1903" spans="1:5" ht="13.5" customHeight="1">
      <c r="A1903" s="7">
        <f t="shared" si="59"/>
        <v>1844</v>
      </c>
      <c r="B1903" s="3" t="s">
        <v>4109</v>
      </c>
      <c r="C1903" s="3" t="s">
        <v>4108</v>
      </c>
      <c r="D1903" s="36" t="s">
        <v>4110</v>
      </c>
      <c r="E1903" s="8" t="s">
        <v>993</v>
      </c>
    </row>
    <row r="1904" spans="1:5" ht="13.5" customHeight="1">
      <c r="A1904" s="7">
        <f t="shared" si="59"/>
        <v>1845</v>
      </c>
      <c r="B1904" s="3" t="s">
        <v>4109</v>
      </c>
      <c r="C1904" s="3" t="s">
        <v>4111</v>
      </c>
      <c r="D1904" s="36" t="s">
        <v>4112</v>
      </c>
      <c r="E1904" s="8" t="s">
        <v>993</v>
      </c>
    </row>
    <row r="1905" spans="1:5" ht="13.5" customHeight="1">
      <c r="A1905" s="7">
        <f t="shared" si="59"/>
        <v>1846</v>
      </c>
      <c r="B1905" s="3" t="s">
        <v>4114</v>
      </c>
      <c r="C1905" s="3" t="s">
        <v>4113</v>
      </c>
      <c r="D1905" s="36" t="s">
        <v>4115</v>
      </c>
      <c r="E1905" s="8" t="s">
        <v>993</v>
      </c>
    </row>
    <row r="1906" spans="1:5" ht="13.5" customHeight="1">
      <c r="A1906" s="7">
        <f t="shared" si="59"/>
        <v>1847</v>
      </c>
      <c r="B1906" s="3" t="s">
        <v>4117</v>
      </c>
      <c r="C1906" s="3" t="s">
        <v>4116</v>
      </c>
      <c r="D1906" s="36" t="s">
        <v>4118</v>
      </c>
      <c r="E1906" s="8" t="s">
        <v>993</v>
      </c>
    </row>
    <row r="1907" spans="1:5" ht="13.5" customHeight="1">
      <c r="A1907" s="7">
        <f t="shared" si="59"/>
        <v>1848</v>
      </c>
      <c r="B1907" s="3" t="s">
        <v>4120</v>
      </c>
      <c r="C1907" s="3" t="s">
        <v>4119</v>
      </c>
      <c r="D1907" s="36" t="s">
        <v>4121</v>
      </c>
      <c r="E1907" s="8" t="s">
        <v>993</v>
      </c>
    </row>
    <row r="1908" spans="1:5" ht="13.5" customHeight="1">
      <c r="A1908" s="7">
        <f t="shared" si="59"/>
        <v>1849</v>
      </c>
      <c r="B1908" s="3" t="s">
        <v>4123</v>
      </c>
      <c r="C1908" s="3" t="s">
        <v>4122</v>
      </c>
      <c r="D1908" s="36" t="s">
        <v>4124</v>
      </c>
      <c r="E1908" s="8" t="s">
        <v>993</v>
      </c>
    </row>
    <row r="1909" spans="1:5" ht="13.5" customHeight="1">
      <c r="A1909" s="7">
        <f t="shared" si="59"/>
        <v>1850</v>
      </c>
      <c r="B1909" s="3" t="s">
        <v>4126</v>
      </c>
      <c r="C1909" s="3" t="s">
        <v>4125</v>
      </c>
      <c r="D1909" s="36" t="s">
        <v>4127</v>
      </c>
      <c r="E1909" s="8" t="s">
        <v>993</v>
      </c>
    </row>
    <row r="1910" spans="1:5" ht="13.5" customHeight="1">
      <c r="A1910" s="7">
        <f t="shared" si="59"/>
        <v>1851</v>
      </c>
      <c r="B1910" s="3" t="s">
        <v>4129</v>
      </c>
      <c r="C1910" s="3" t="s">
        <v>4128</v>
      </c>
      <c r="D1910" s="36" t="s">
        <v>4130</v>
      </c>
      <c r="E1910" s="8" t="s">
        <v>993</v>
      </c>
    </row>
    <row r="1911" spans="1:5" ht="13.5" customHeight="1">
      <c r="A1911" s="7">
        <f t="shared" si="59"/>
        <v>1852</v>
      </c>
      <c r="B1911" s="3" t="s">
        <v>4132</v>
      </c>
      <c r="C1911" s="3" t="s">
        <v>4131</v>
      </c>
      <c r="D1911" s="36" t="s">
        <v>4133</v>
      </c>
      <c r="E1911" s="8" t="s">
        <v>993</v>
      </c>
    </row>
    <row r="1912" spans="1:5" ht="13.5" customHeight="1">
      <c r="A1912" s="7">
        <f t="shared" si="59"/>
        <v>1853</v>
      </c>
      <c r="B1912" s="3" t="s">
        <v>4135</v>
      </c>
      <c r="C1912" s="3" t="s">
        <v>4134</v>
      </c>
      <c r="D1912" s="36" t="s">
        <v>4136</v>
      </c>
      <c r="E1912" s="8" t="s">
        <v>993</v>
      </c>
    </row>
    <row r="1913" spans="1:5" ht="13.5" customHeight="1">
      <c r="A1913" s="7">
        <f t="shared" si="59"/>
        <v>1854</v>
      </c>
      <c r="B1913" s="3" t="s">
        <v>4138</v>
      </c>
      <c r="C1913" s="3" t="s">
        <v>4137</v>
      </c>
      <c r="D1913" s="36" t="s">
        <v>4139</v>
      </c>
      <c r="E1913" s="8" t="s">
        <v>993</v>
      </c>
    </row>
    <row r="1914" spans="1:5" ht="13.5" customHeight="1">
      <c r="A1914" s="7">
        <f t="shared" si="59"/>
        <v>1855</v>
      </c>
      <c r="B1914" s="3" t="s">
        <v>4141</v>
      </c>
      <c r="C1914" s="3" t="s">
        <v>4140</v>
      </c>
      <c r="D1914" s="36" t="s">
        <v>4142</v>
      </c>
      <c r="E1914" s="8" t="s">
        <v>993</v>
      </c>
    </row>
    <row r="1915" spans="1:5" ht="13.5" customHeight="1">
      <c r="A1915" s="7">
        <f t="shared" si="59"/>
        <v>1856</v>
      </c>
      <c r="B1915" s="3" t="s">
        <v>4144</v>
      </c>
      <c r="C1915" s="3" t="s">
        <v>4143</v>
      </c>
      <c r="D1915" s="36" t="s">
        <v>4145</v>
      </c>
      <c r="E1915" s="8" t="s">
        <v>993</v>
      </c>
    </row>
    <row r="1916" spans="1:5" ht="13.5" customHeight="1">
      <c r="A1916" s="7">
        <f t="shared" si="59"/>
        <v>1857</v>
      </c>
      <c r="B1916" s="3" t="s">
        <v>4147</v>
      </c>
      <c r="C1916" s="3" t="s">
        <v>4146</v>
      </c>
      <c r="D1916" s="36" t="s">
        <v>4148</v>
      </c>
      <c r="E1916" s="8" t="s">
        <v>993</v>
      </c>
    </row>
    <row r="1917" spans="1:5" ht="13.5" customHeight="1">
      <c r="A1917" s="7">
        <f t="shared" si="59"/>
        <v>1858</v>
      </c>
      <c r="B1917" s="3" t="s">
        <v>4150</v>
      </c>
      <c r="C1917" s="3" t="s">
        <v>4149</v>
      </c>
      <c r="D1917" s="36" t="s">
        <v>4151</v>
      </c>
      <c r="E1917" s="8" t="s">
        <v>993</v>
      </c>
    </row>
    <row r="1918" spans="1:5" ht="13.5" customHeight="1">
      <c r="A1918" s="7">
        <f t="shared" si="59"/>
        <v>1859</v>
      </c>
      <c r="B1918" s="3" t="s">
        <v>4153</v>
      </c>
      <c r="C1918" s="3" t="s">
        <v>4152</v>
      </c>
      <c r="D1918" s="36" t="s">
        <v>4154</v>
      </c>
      <c r="E1918" s="8" t="s">
        <v>993</v>
      </c>
    </row>
    <row r="1919" spans="1:5" ht="13.5" customHeight="1">
      <c r="A1919" s="7">
        <f t="shared" si="59"/>
        <v>1860</v>
      </c>
      <c r="B1919" s="3" t="s">
        <v>4156</v>
      </c>
      <c r="C1919" s="3" t="s">
        <v>4155</v>
      </c>
      <c r="D1919" s="36" t="s">
        <v>4157</v>
      </c>
      <c r="E1919" s="8" t="s">
        <v>993</v>
      </c>
    </row>
    <row r="1920" spans="1:5" ht="13.5" customHeight="1">
      <c r="A1920" s="7">
        <f t="shared" si="59"/>
        <v>1861</v>
      </c>
      <c r="B1920" s="3" t="s">
        <v>4159</v>
      </c>
      <c r="C1920" s="3" t="s">
        <v>4158</v>
      </c>
      <c r="D1920" s="36" t="s">
        <v>4160</v>
      </c>
      <c r="E1920" s="8" t="s">
        <v>993</v>
      </c>
    </row>
    <row r="1921" spans="1:5" ht="13.5" customHeight="1">
      <c r="A1921" s="7">
        <f t="shared" si="59"/>
        <v>1862</v>
      </c>
      <c r="B1921" s="3" t="s">
        <v>4162</v>
      </c>
      <c r="C1921" s="3" t="s">
        <v>4161</v>
      </c>
      <c r="D1921" s="36" t="s">
        <v>4163</v>
      </c>
      <c r="E1921" s="8" t="s">
        <v>993</v>
      </c>
    </row>
    <row r="1922" spans="1:5" ht="13.5" customHeight="1">
      <c r="A1922" s="7">
        <f t="shared" si="59"/>
        <v>1863</v>
      </c>
      <c r="B1922" s="3" t="s">
        <v>4165</v>
      </c>
      <c r="C1922" s="3" t="s">
        <v>4164</v>
      </c>
      <c r="D1922" s="36" t="s">
        <v>4166</v>
      </c>
      <c r="E1922" s="8" t="s">
        <v>993</v>
      </c>
    </row>
    <row r="1923" spans="1:5" ht="13.5" customHeight="1">
      <c r="A1923" s="7">
        <f t="shared" si="59"/>
        <v>1864</v>
      </c>
      <c r="B1923" s="3" t="s">
        <v>4168</v>
      </c>
      <c r="C1923" s="3" t="s">
        <v>4167</v>
      </c>
      <c r="D1923" s="36" t="s">
        <v>4169</v>
      </c>
      <c r="E1923" s="8" t="s">
        <v>993</v>
      </c>
    </row>
    <row r="1924" spans="1:5" ht="13.5" customHeight="1">
      <c r="A1924" s="7">
        <f t="shared" si="59"/>
        <v>1865</v>
      </c>
      <c r="B1924" s="3" t="s">
        <v>4171</v>
      </c>
      <c r="C1924" s="3" t="s">
        <v>4170</v>
      </c>
      <c r="D1924" s="36" t="s">
        <v>4172</v>
      </c>
      <c r="E1924" s="8" t="s">
        <v>993</v>
      </c>
    </row>
    <row r="1925" spans="1:5" ht="13.5" customHeight="1">
      <c r="A1925" s="7">
        <f t="shared" si="59"/>
        <v>1866</v>
      </c>
      <c r="B1925" s="3" t="s">
        <v>4174</v>
      </c>
      <c r="C1925" s="3" t="s">
        <v>4173</v>
      </c>
      <c r="D1925" s="36" t="s">
        <v>4175</v>
      </c>
      <c r="E1925" s="8" t="s">
        <v>993</v>
      </c>
    </row>
    <row r="1926" spans="1:5" ht="13.5" customHeight="1">
      <c r="A1926" s="7">
        <f t="shared" si="59"/>
        <v>1867</v>
      </c>
      <c r="B1926" s="3" t="s">
        <v>4177</v>
      </c>
      <c r="C1926" s="3" t="s">
        <v>4176</v>
      </c>
      <c r="D1926" s="36" t="s">
        <v>4178</v>
      </c>
      <c r="E1926" s="8" t="s">
        <v>993</v>
      </c>
    </row>
    <row r="1927" spans="1:5" ht="13.5" customHeight="1">
      <c r="A1927" s="7">
        <f t="shared" si="59"/>
        <v>1868</v>
      </c>
      <c r="B1927" s="3" t="s">
        <v>4180</v>
      </c>
      <c r="C1927" s="3" t="s">
        <v>4179</v>
      </c>
      <c r="D1927" s="36" t="s">
        <v>4181</v>
      </c>
      <c r="E1927" s="8" t="s">
        <v>993</v>
      </c>
    </row>
    <row r="1928" spans="1:5" ht="13.5" customHeight="1">
      <c r="A1928" s="7">
        <f t="shared" si="59"/>
        <v>1869</v>
      </c>
      <c r="B1928" s="3" t="s">
        <v>4183</v>
      </c>
      <c r="C1928" s="3" t="s">
        <v>4182</v>
      </c>
      <c r="D1928" s="36" t="s">
        <v>4184</v>
      </c>
      <c r="E1928" s="8" t="s">
        <v>993</v>
      </c>
    </row>
    <row r="1929" spans="1:5" ht="13.5" customHeight="1">
      <c r="A1929" s="7">
        <f t="shared" si="59"/>
        <v>1870</v>
      </c>
      <c r="B1929" s="3" t="s">
        <v>4186</v>
      </c>
      <c r="C1929" s="3" t="s">
        <v>4185</v>
      </c>
      <c r="D1929" s="36" t="s">
        <v>4187</v>
      </c>
      <c r="E1929" s="8" t="s">
        <v>993</v>
      </c>
    </row>
    <row r="1930" spans="1:5" ht="13.5" customHeight="1">
      <c r="A1930" s="7">
        <f t="shared" si="59"/>
        <v>1871</v>
      </c>
      <c r="B1930" s="3" t="s">
        <v>4189</v>
      </c>
      <c r="C1930" s="3" t="s">
        <v>4188</v>
      </c>
      <c r="D1930" s="36" t="s">
        <v>4190</v>
      </c>
      <c r="E1930" s="8" t="s">
        <v>993</v>
      </c>
    </row>
    <row r="1931" spans="1:5" ht="13.5" customHeight="1">
      <c r="A1931" s="7">
        <f t="shared" si="59"/>
        <v>1872</v>
      </c>
      <c r="B1931" s="3" t="s">
        <v>4189</v>
      </c>
      <c r="C1931" s="3" t="s">
        <v>4191</v>
      </c>
      <c r="D1931" s="36" t="s">
        <v>4192</v>
      </c>
      <c r="E1931" s="8" t="s">
        <v>993</v>
      </c>
    </row>
    <row r="1932" spans="1:5" ht="13.5" customHeight="1">
      <c r="A1932" s="7">
        <f t="shared" si="59"/>
        <v>1873</v>
      </c>
      <c r="B1932" s="3" t="s">
        <v>4194</v>
      </c>
      <c r="C1932" s="3" t="s">
        <v>4193</v>
      </c>
      <c r="D1932" s="36" t="s">
        <v>4195</v>
      </c>
      <c r="E1932" s="8" t="s">
        <v>993</v>
      </c>
    </row>
    <row r="1933" spans="1:5" ht="13.5" customHeight="1">
      <c r="A1933" s="7">
        <f t="shared" si="59"/>
        <v>1874</v>
      </c>
      <c r="B1933" s="3" t="s">
        <v>4197</v>
      </c>
      <c r="C1933" s="3" t="s">
        <v>4196</v>
      </c>
      <c r="D1933" s="36" t="s">
        <v>4198</v>
      </c>
      <c r="E1933" s="8" t="s">
        <v>993</v>
      </c>
    </row>
    <row r="1934" spans="1:5" ht="13.5" customHeight="1">
      <c r="A1934" s="7">
        <f t="shared" si="59"/>
        <v>1875</v>
      </c>
      <c r="B1934" s="3" t="s">
        <v>4200</v>
      </c>
      <c r="C1934" s="3" t="s">
        <v>4199</v>
      </c>
      <c r="D1934" s="36" t="s">
        <v>4201</v>
      </c>
      <c r="E1934" s="8" t="s">
        <v>993</v>
      </c>
    </row>
    <row r="1935" spans="1:5" ht="13.5" customHeight="1">
      <c r="A1935" s="7">
        <f t="shared" si="59"/>
        <v>1876</v>
      </c>
      <c r="B1935" s="3" t="s">
        <v>4203</v>
      </c>
      <c r="C1935" s="3" t="s">
        <v>4202</v>
      </c>
      <c r="D1935" s="36" t="s">
        <v>4204</v>
      </c>
      <c r="E1935" s="8" t="s">
        <v>993</v>
      </c>
    </row>
    <row r="1936" spans="1:5" ht="13.5" customHeight="1">
      <c r="A1936" s="7">
        <f t="shared" si="59"/>
        <v>1877</v>
      </c>
      <c r="B1936" s="3" t="s">
        <v>4206</v>
      </c>
      <c r="C1936" s="3" t="s">
        <v>4205</v>
      </c>
      <c r="D1936" s="36" t="s">
        <v>4207</v>
      </c>
      <c r="E1936" s="8" t="s">
        <v>993</v>
      </c>
    </row>
    <row r="1937" spans="1:5" ht="13.5" customHeight="1">
      <c r="A1937" s="7">
        <f t="shared" si="59"/>
        <v>1878</v>
      </c>
      <c r="B1937" s="3" t="s">
        <v>4209</v>
      </c>
      <c r="C1937" s="3" t="s">
        <v>4208</v>
      </c>
      <c r="D1937" s="36" t="s">
        <v>4210</v>
      </c>
      <c r="E1937" s="8" t="s">
        <v>993</v>
      </c>
    </row>
    <row r="1938" spans="1:5" ht="13.5" customHeight="1">
      <c r="A1938" s="7">
        <f t="shared" si="59"/>
        <v>1879</v>
      </c>
      <c r="B1938" s="3" t="s">
        <v>4212</v>
      </c>
      <c r="C1938" s="3" t="s">
        <v>4211</v>
      </c>
      <c r="D1938" s="36" t="s">
        <v>4213</v>
      </c>
      <c r="E1938" s="8" t="s">
        <v>993</v>
      </c>
    </row>
    <row r="1939" spans="1:5" ht="13.5" customHeight="1">
      <c r="A1939" s="7">
        <f t="shared" si="59"/>
        <v>1880</v>
      </c>
      <c r="B1939" s="3" t="s">
        <v>4215</v>
      </c>
      <c r="C1939" s="3" t="s">
        <v>4214</v>
      </c>
      <c r="D1939" s="36" t="s">
        <v>4216</v>
      </c>
      <c r="E1939" s="8" t="s">
        <v>993</v>
      </c>
    </row>
    <row r="1940" spans="1:5" ht="13.5" customHeight="1">
      <c r="A1940" s="7">
        <f t="shared" si="59"/>
        <v>1881</v>
      </c>
      <c r="B1940" s="3" t="s">
        <v>4218</v>
      </c>
      <c r="C1940" s="3" t="s">
        <v>4217</v>
      </c>
      <c r="D1940" s="36" t="s">
        <v>4219</v>
      </c>
      <c r="E1940" s="8" t="s">
        <v>993</v>
      </c>
    </row>
    <row r="1941" spans="1:5" ht="13.5" customHeight="1">
      <c r="A1941" s="7">
        <f t="shared" si="59"/>
        <v>1882</v>
      </c>
      <c r="B1941" s="3" t="s">
        <v>4218</v>
      </c>
      <c r="C1941" s="3" t="s">
        <v>4220</v>
      </c>
      <c r="D1941" s="36" t="s">
        <v>4221</v>
      </c>
      <c r="E1941" s="8" t="s">
        <v>993</v>
      </c>
    </row>
    <row r="1942" spans="1:5" ht="13.5" customHeight="1">
      <c r="A1942" s="7">
        <f t="shared" si="59"/>
        <v>1883</v>
      </c>
      <c r="B1942" s="3" t="s">
        <v>4223</v>
      </c>
      <c r="C1942" s="3" t="s">
        <v>4222</v>
      </c>
      <c r="D1942" s="36" t="s">
        <v>4224</v>
      </c>
      <c r="E1942" s="8" t="s">
        <v>993</v>
      </c>
    </row>
    <row r="1943" spans="1:5" ht="13.5" customHeight="1">
      <c r="A1943" s="7">
        <f t="shared" si="59"/>
        <v>1884</v>
      </c>
      <c r="B1943" s="3" t="s">
        <v>4226</v>
      </c>
      <c r="C1943" s="3" t="s">
        <v>4225</v>
      </c>
      <c r="D1943" s="36" t="s">
        <v>4227</v>
      </c>
      <c r="E1943" s="8" t="s">
        <v>993</v>
      </c>
    </row>
    <row r="1944" spans="1:5" ht="13.5" customHeight="1">
      <c r="A1944" s="7">
        <f t="shared" si="59"/>
        <v>1885</v>
      </c>
      <c r="B1944" s="3" t="s">
        <v>4229</v>
      </c>
      <c r="C1944" s="3" t="s">
        <v>4228</v>
      </c>
      <c r="D1944" s="36" t="s">
        <v>4230</v>
      </c>
      <c r="E1944" s="8" t="s">
        <v>993</v>
      </c>
    </row>
    <row r="1945" spans="1:5" ht="13.5" customHeight="1" thickBot="1">
      <c r="A1945" s="24">
        <f t="shared" si="59"/>
        <v>1886</v>
      </c>
      <c r="B1945" s="25" t="s">
        <v>4232</v>
      </c>
      <c r="C1945" s="25" t="s">
        <v>4231</v>
      </c>
      <c r="D1945" s="37" t="s">
        <v>4233</v>
      </c>
      <c r="E1945" s="26" t="s">
        <v>993</v>
      </c>
    </row>
    <row r="1946" spans="1:5" ht="13.5" customHeight="1">
      <c r="A1946" s="49" t="s">
        <v>7739</v>
      </c>
      <c r="B1946" s="50"/>
      <c r="C1946" s="50"/>
      <c r="D1946" s="50"/>
      <c r="E1946" s="51"/>
    </row>
    <row r="1947" spans="1:5" ht="13.5" customHeight="1">
      <c r="A1947" s="7">
        <f>ROW()-60</f>
        <v>1887</v>
      </c>
      <c r="B1947" s="13" t="s">
        <v>4235</v>
      </c>
      <c r="C1947" s="13" t="s">
        <v>4234</v>
      </c>
      <c r="D1947" s="41" t="s">
        <v>4236</v>
      </c>
      <c r="E1947" s="14" t="s">
        <v>993</v>
      </c>
    </row>
    <row r="1948" spans="1:5" ht="13.5" customHeight="1">
      <c r="A1948" s="7">
        <f t="shared" ref="A1948:A2011" si="60">ROW()-60</f>
        <v>1888</v>
      </c>
      <c r="B1948" s="3" t="s">
        <v>4238</v>
      </c>
      <c r="C1948" s="3" t="s">
        <v>4237</v>
      </c>
      <c r="D1948" s="36" t="s">
        <v>4239</v>
      </c>
      <c r="E1948" s="8" t="s">
        <v>993</v>
      </c>
    </row>
    <row r="1949" spans="1:5" ht="13.5" customHeight="1">
      <c r="A1949" s="7">
        <f t="shared" si="60"/>
        <v>1889</v>
      </c>
      <c r="B1949" s="3" t="s">
        <v>4241</v>
      </c>
      <c r="C1949" s="3" t="s">
        <v>4240</v>
      </c>
      <c r="D1949" s="36" t="s">
        <v>4242</v>
      </c>
      <c r="E1949" s="8" t="s">
        <v>993</v>
      </c>
    </row>
    <row r="1950" spans="1:5" ht="13.5" customHeight="1">
      <c r="A1950" s="7">
        <f t="shared" si="60"/>
        <v>1890</v>
      </c>
      <c r="B1950" s="3" t="s">
        <v>4244</v>
      </c>
      <c r="C1950" s="3" t="s">
        <v>4243</v>
      </c>
      <c r="D1950" s="36" t="s">
        <v>4245</v>
      </c>
      <c r="E1950" s="8" t="s">
        <v>993</v>
      </c>
    </row>
    <row r="1951" spans="1:5" ht="13.5" customHeight="1">
      <c r="A1951" s="7">
        <f t="shared" si="60"/>
        <v>1891</v>
      </c>
      <c r="B1951" s="3" t="s">
        <v>4247</v>
      </c>
      <c r="C1951" s="3" t="s">
        <v>4246</v>
      </c>
      <c r="D1951" s="36" t="s">
        <v>4248</v>
      </c>
      <c r="E1951" s="8" t="s">
        <v>993</v>
      </c>
    </row>
    <row r="1952" spans="1:5" ht="13.5" customHeight="1">
      <c r="A1952" s="7">
        <f t="shared" si="60"/>
        <v>1892</v>
      </c>
      <c r="B1952" s="3" t="s">
        <v>4250</v>
      </c>
      <c r="C1952" s="3" t="s">
        <v>4249</v>
      </c>
      <c r="D1952" s="36" t="s">
        <v>4251</v>
      </c>
      <c r="E1952" s="8" t="s">
        <v>993</v>
      </c>
    </row>
    <row r="1953" spans="1:5" ht="13.5" customHeight="1">
      <c r="A1953" s="7">
        <f t="shared" si="60"/>
        <v>1893</v>
      </c>
      <c r="B1953" s="3" t="s">
        <v>4253</v>
      </c>
      <c r="C1953" s="3" t="s">
        <v>4252</v>
      </c>
      <c r="D1953" s="36" t="s">
        <v>4254</v>
      </c>
      <c r="E1953" s="8" t="s">
        <v>993</v>
      </c>
    </row>
    <row r="1954" spans="1:5" ht="13.5" customHeight="1">
      <c r="A1954" s="7">
        <f t="shared" si="60"/>
        <v>1894</v>
      </c>
      <c r="B1954" s="3" t="s">
        <v>4256</v>
      </c>
      <c r="C1954" s="3" t="s">
        <v>4255</v>
      </c>
      <c r="D1954" s="36" t="s">
        <v>4257</v>
      </c>
      <c r="E1954" s="8" t="s">
        <v>993</v>
      </c>
    </row>
    <row r="1955" spans="1:5" ht="13.5" customHeight="1">
      <c r="A1955" s="7">
        <f t="shared" si="60"/>
        <v>1895</v>
      </c>
      <c r="B1955" s="3" t="s">
        <v>4259</v>
      </c>
      <c r="C1955" s="3" t="s">
        <v>4258</v>
      </c>
      <c r="D1955" s="36" t="s">
        <v>4260</v>
      </c>
      <c r="E1955" s="8" t="s">
        <v>993</v>
      </c>
    </row>
    <row r="1956" spans="1:5" ht="13.5" customHeight="1">
      <c r="A1956" s="7">
        <f t="shared" si="60"/>
        <v>1896</v>
      </c>
      <c r="B1956" s="3" t="s">
        <v>4262</v>
      </c>
      <c r="C1956" s="3" t="s">
        <v>4261</v>
      </c>
      <c r="D1956" s="36" t="s">
        <v>4263</v>
      </c>
      <c r="E1956" s="8" t="s">
        <v>993</v>
      </c>
    </row>
    <row r="1957" spans="1:5" ht="13.5" customHeight="1">
      <c r="A1957" s="7">
        <f t="shared" si="60"/>
        <v>1897</v>
      </c>
      <c r="B1957" s="3" t="s">
        <v>4262</v>
      </c>
      <c r="C1957" s="3" t="s">
        <v>4264</v>
      </c>
      <c r="D1957" s="36" t="s">
        <v>4265</v>
      </c>
      <c r="E1957" s="8" t="s">
        <v>993</v>
      </c>
    </row>
    <row r="1958" spans="1:5" ht="13.5" customHeight="1">
      <c r="A1958" s="7">
        <f t="shared" si="60"/>
        <v>1898</v>
      </c>
      <c r="B1958" s="3" t="s">
        <v>4267</v>
      </c>
      <c r="C1958" s="3" t="s">
        <v>4266</v>
      </c>
      <c r="D1958" s="36" t="s">
        <v>4268</v>
      </c>
      <c r="E1958" s="8" t="s">
        <v>993</v>
      </c>
    </row>
    <row r="1959" spans="1:5" ht="13.5" customHeight="1">
      <c r="A1959" s="7">
        <f t="shared" si="60"/>
        <v>1899</v>
      </c>
      <c r="B1959" s="3" t="s">
        <v>4270</v>
      </c>
      <c r="C1959" s="3" t="s">
        <v>4269</v>
      </c>
      <c r="D1959" s="36" t="s">
        <v>4271</v>
      </c>
      <c r="E1959" s="8" t="s">
        <v>993</v>
      </c>
    </row>
    <row r="1960" spans="1:5" ht="13.5" customHeight="1">
      <c r="A1960" s="7">
        <f t="shared" si="60"/>
        <v>1900</v>
      </c>
      <c r="B1960" s="3" t="s">
        <v>4273</v>
      </c>
      <c r="C1960" s="3" t="s">
        <v>4272</v>
      </c>
      <c r="D1960" s="36" t="s">
        <v>4274</v>
      </c>
      <c r="E1960" s="8" t="s">
        <v>993</v>
      </c>
    </row>
    <row r="1961" spans="1:5" ht="13.5" customHeight="1">
      <c r="A1961" s="7">
        <f t="shared" si="60"/>
        <v>1901</v>
      </c>
      <c r="B1961" s="3" t="s">
        <v>4276</v>
      </c>
      <c r="C1961" s="3" t="s">
        <v>4275</v>
      </c>
      <c r="D1961" s="36" t="s">
        <v>4277</v>
      </c>
      <c r="E1961" s="8" t="s">
        <v>993</v>
      </c>
    </row>
    <row r="1962" spans="1:5" ht="13.5" customHeight="1">
      <c r="A1962" s="7">
        <f t="shared" si="60"/>
        <v>1902</v>
      </c>
      <c r="B1962" s="3" t="s">
        <v>4279</v>
      </c>
      <c r="C1962" s="3" t="s">
        <v>4278</v>
      </c>
      <c r="D1962" s="36" t="s">
        <v>4280</v>
      </c>
      <c r="E1962" s="8" t="s">
        <v>993</v>
      </c>
    </row>
    <row r="1963" spans="1:5" ht="13.5" customHeight="1">
      <c r="A1963" s="7">
        <f t="shared" si="60"/>
        <v>1903</v>
      </c>
      <c r="B1963" s="3" t="s">
        <v>4282</v>
      </c>
      <c r="C1963" s="3" t="s">
        <v>4281</v>
      </c>
      <c r="D1963" s="36" t="s">
        <v>4283</v>
      </c>
      <c r="E1963" s="8" t="s">
        <v>993</v>
      </c>
    </row>
    <row r="1964" spans="1:5" ht="13.5" customHeight="1">
      <c r="A1964" s="7">
        <f t="shared" si="60"/>
        <v>1904</v>
      </c>
      <c r="B1964" s="3" t="s">
        <v>4285</v>
      </c>
      <c r="C1964" s="3" t="s">
        <v>4284</v>
      </c>
      <c r="D1964" s="36" t="s">
        <v>4286</v>
      </c>
      <c r="E1964" s="8" t="s">
        <v>993</v>
      </c>
    </row>
    <row r="1965" spans="1:5" ht="13.5" customHeight="1">
      <c r="A1965" s="7">
        <f t="shared" si="60"/>
        <v>1905</v>
      </c>
      <c r="B1965" s="3" t="s">
        <v>4288</v>
      </c>
      <c r="C1965" s="3" t="s">
        <v>4287</v>
      </c>
      <c r="D1965" s="36" t="s">
        <v>4289</v>
      </c>
      <c r="E1965" s="8" t="s">
        <v>993</v>
      </c>
    </row>
    <row r="1966" spans="1:5" ht="13.5" customHeight="1">
      <c r="A1966" s="7">
        <f t="shared" si="60"/>
        <v>1906</v>
      </c>
      <c r="B1966" s="3" t="s">
        <v>4291</v>
      </c>
      <c r="C1966" s="3" t="s">
        <v>4290</v>
      </c>
      <c r="D1966" s="36" t="s">
        <v>4292</v>
      </c>
      <c r="E1966" s="8" t="s">
        <v>993</v>
      </c>
    </row>
    <row r="1967" spans="1:5" ht="13.5" customHeight="1">
      <c r="A1967" s="7">
        <f t="shared" si="60"/>
        <v>1907</v>
      </c>
      <c r="B1967" s="3" t="s">
        <v>4294</v>
      </c>
      <c r="C1967" s="3" t="s">
        <v>4293</v>
      </c>
      <c r="D1967" s="36" t="s">
        <v>4295</v>
      </c>
      <c r="E1967" s="8" t="s">
        <v>993</v>
      </c>
    </row>
    <row r="1968" spans="1:5" ht="13.5" customHeight="1">
      <c r="A1968" s="7">
        <f t="shared" si="60"/>
        <v>1908</v>
      </c>
      <c r="B1968" s="3" t="s">
        <v>4297</v>
      </c>
      <c r="C1968" s="3" t="s">
        <v>4296</v>
      </c>
      <c r="D1968" s="36" t="s">
        <v>4298</v>
      </c>
      <c r="E1968" s="8" t="s">
        <v>993</v>
      </c>
    </row>
    <row r="1969" spans="1:5" ht="13.5" customHeight="1">
      <c r="A1969" s="7">
        <f t="shared" si="60"/>
        <v>1909</v>
      </c>
      <c r="B1969" s="3" t="s">
        <v>4300</v>
      </c>
      <c r="C1969" s="3" t="s">
        <v>4299</v>
      </c>
      <c r="D1969" s="36" t="s">
        <v>4298</v>
      </c>
      <c r="E1969" s="8" t="s">
        <v>993</v>
      </c>
    </row>
    <row r="1970" spans="1:5" ht="13.5" customHeight="1">
      <c r="A1970" s="7">
        <f t="shared" si="60"/>
        <v>1910</v>
      </c>
      <c r="B1970" s="3" t="s">
        <v>4302</v>
      </c>
      <c r="C1970" s="3" t="s">
        <v>4301</v>
      </c>
      <c r="D1970" s="36" t="s">
        <v>4298</v>
      </c>
      <c r="E1970" s="8" t="s">
        <v>993</v>
      </c>
    </row>
    <row r="1971" spans="1:5" ht="13.5" customHeight="1">
      <c r="A1971" s="7">
        <f t="shared" si="60"/>
        <v>1911</v>
      </c>
      <c r="B1971" s="3" t="s">
        <v>4304</v>
      </c>
      <c r="C1971" s="3" t="s">
        <v>4303</v>
      </c>
      <c r="D1971" s="36" t="s">
        <v>4305</v>
      </c>
      <c r="E1971" s="8" t="s">
        <v>993</v>
      </c>
    </row>
    <row r="1972" spans="1:5" ht="13.5" customHeight="1">
      <c r="A1972" s="7">
        <f t="shared" si="60"/>
        <v>1912</v>
      </c>
      <c r="B1972" s="3" t="s">
        <v>4307</v>
      </c>
      <c r="C1972" s="3" t="s">
        <v>4306</v>
      </c>
      <c r="D1972" s="36" t="s">
        <v>4308</v>
      </c>
      <c r="E1972" s="8" t="s">
        <v>993</v>
      </c>
    </row>
    <row r="1973" spans="1:5" ht="13.5" customHeight="1">
      <c r="A1973" s="7">
        <f t="shared" si="60"/>
        <v>1913</v>
      </c>
      <c r="B1973" s="3" t="s">
        <v>4310</v>
      </c>
      <c r="C1973" s="3" t="s">
        <v>4309</v>
      </c>
      <c r="D1973" s="36" t="s">
        <v>4311</v>
      </c>
      <c r="E1973" s="8" t="s">
        <v>993</v>
      </c>
    </row>
    <row r="1974" spans="1:5" ht="13.5" customHeight="1">
      <c r="A1974" s="7">
        <f t="shared" si="60"/>
        <v>1914</v>
      </c>
      <c r="B1974" s="3" t="s">
        <v>4313</v>
      </c>
      <c r="C1974" s="3" t="s">
        <v>4312</v>
      </c>
      <c r="D1974" s="36" t="s">
        <v>4314</v>
      </c>
      <c r="E1974" s="8" t="s">
        <v>993</v>
      </c>
    </row>
    <row r="1975" spans="1:5" ht="13.5" customHeight="1">
      <c r="A1975" s="7">
        <f t="shared" si="60"/>
        <v>1915</v>
      </c>
      <c r="B1975" s="3" t="s">
        <v>4316</v>
      </c>
      <c r="C1975" s="3" t="s">
        <v>4315</v>
      </c>
      <c r="D1975" s="36" t="s">
        <v>4317</v>
      </c>
      <c r="E1975" s="8" t="s">
        <v>993</v>
      </c>
    </row>
    <row r="1976" spans="1:5" ht="13.5" customHeight="1">
      <c r="A1976" s="7">
        <f t="shared" si="60"/>
        <v>1916</v>
      </c>
      <c r="B1976" s="3" t="s">
        <v>4319</v>
      </c>
      <c r="C1976" s="3" t="s">
        <v>4318</v>
      </c>
      <c r="D1976" s="36" t="s">
        <v>4320</v>
      </c>
      <c r="E1976" s="8" t="s">
        <v>993</v>
      </c>
    </row>
    <row r="1977" spans="1:5" ht="13.5" customHeight="1">
      <c r="A1977" s="7">
        <f t="shared" si="60"/>
        <v>1917</v>
      </c>
      <c r="B1977" s="3" t="s">
        <v>4322</v>
      </c>
      <c r="C1977" s="3" t="s">
        <v>4321</v>
      </c>
      <c r="D1977" s="36" t="s">
        <v>4323</v>
      </c>
      <c r="E1977" s="8" t="s">
        <v>993</v>
      </c>
    </row>
    <row r="1978" spans="1:5" ht="13.5" customHeight="1">
      <c r="A1978" s="7">
        <f t="shared" si="60"/>
        <v>1918</v>
      </c>
      <c r="B1978" s="3" t="s">
        <v>4325</v>
      </c>
      <c r="C1978" s="3" t="s">
        <v>4324</v>
      </c>
      <c r="D1978" s="36" t="s">
        <v>4326</v>
      </c>
      <c r="E1978" s="8" t="s">
        <v>993</v>
      </c>
    </row>
    <row r="1979" spans="1:5" ht="13.5" customHeight="1">
      <c r="A1979" s="7">
        <f t="shared" si="60"/>
        <v>1919</v>
      </c>
      <c r="B1979" s="3" t="s">
        <v>4328</v>
      </c>
      <c r="C1979" s="3" t="s">
        <v>4327</v>
      </c>
      <c r="D1979" s="36" t="s">
        <v>4329</v>
      </c>
      <c r="E1979" s="8" t="s">
        <v>993</v>
      </c>
    </row>
    <row r="1980" spans="1:5" ht="13.5" customHeight="1">
      <c r="A1980" s="7">
        <f t="shared" si="60"/>
        <v>1920</v>
      </c>
      <c r="B1980" s="3" t="s">
        <v>4328</v>
      </c>
      <c r="C1980" s="3" t="s">
        <v>4330</v>
      </c>
      <c r="D1980" s="36" t="s">
        <v>4331</v>
      </c>
      <c r="E1980" s="8" t="s">
        <v>993</v>
      </c>
    </row>
    <row r="1981" spans="1:5" ht="13.5" customHeight="1">
      <c r="A1981" s="7">
        <f t="shared" si="60"/>
        <v>1921</v>
      </c>
      <c r="B1981" s="3" t="s">
        <v>4328</v>
      </c>
      <c r="C1981" s="3" t="s">
        <v>4332</v>
      </c>
      <c r="D1981" s="36" t="s">
        <v>4333</v>
      </c>
      <c r="E1981" s="8" t="s">
        <v>993</v>
      </c>
    </row>
    <row r="1982" spans="1:5" ht="13.5" customHeight="1">
      <c r="A1982" s="7">
        <f t="shared" si="60"/>
        <v>1922</v>
      </c>
      <c r="B1982" s="3" t="s">
        <v>4328</v>
      </c>
      <c r="C1982" s="3" t="s">
        <v>4334</v>
      </c>
      <c r="D1982" s="36" t="s">
        <v>4335</v>
      </c>
      <c r="E1982" s="8" t="s">
        <v>993</v>
      </c>
    </row>
    <row r="1983" spans="1:5" ht="13.5" customHeight="1">
      <c r="A1983" s="7">
        <f t="shared" si="60"/>
        <v>1923</v>
      </c>
      <c r="B1983" s="3" t="s">
        <v>4328</v>
      </c>
      <c r="C1983" s="3" t="s">
        <v>4336</v>
      </c>
      <c r="D1983" s="36" t="s">
        <v>4337</v>
      </c>
      <c r="E1983" s="8" t="s">
        <v>993</v>
      </c>
    </row>
    <row r="1984" spans="1:5" ht="13.5" customHeight="1">
      <c r="A1984" s="7">
        <f t="shared" si="60"/>
        <v>1924</v>
      </c>
      <c r="B1984" s="3" t="s">
        <v>4339</v>
      </c>
      <c r="C1984" s="3" t="s">
        <v>4338</v>
      </c>
      <c r="D1984" s="36" t="s">
        <v>4340</v>
      </c>
      <c r="E1984" s="8" t="s">
        <v>993</v>
      </c>
    </row>
    <row r="1985" spans="1:5" ht="13.5" customHeight="1">
      <c r="A1985" s="7">
        <f t="shared" si="60"/>
        <v>1925</v>
      </c>
      <c r="B1985" s="3" t="s">
        <v>4342</v>
      </c>
      <c r="C1985" s="3" t="s">
        <v>4341</v>
      </c>
      <c r="D1985" s="36" t="s">
        <v>4343</v>
      </c>
      <c r="E1985" s="8" t="s">
        <v>993</v>
      </c>
    </row>
    <row r="1986" spans="1:5" ht="13.5" customHeight="1">
      <c r="A1986" s="7">
        <f t="shared" si="60"/>
        <v>1926</v>
      </c>
      <c r="B1986" s="3" t="s">
        <v>4345</v>
      </c>
      <c r="C1986" s="3" t="s">
        <v>4344</v>
      </c>
      <c r="D1986" s="36" t="s">
        <v>4346</v>
      </c>
      <c r="E1986" s="8" t="s">
        <v>993</v>
      </c>
    </row>
    <row r="1987" spans="1:5" ht="13.5" customHeight="1">
      <c r="A1987" s="7">
        <f t="shared" si="60"/>
        <v>1927</v>
      </c>
      <c r="B1987" s="3" t="s">
        <v>4345</v>
      </c>
      <c r="C1987" s="3" t="s">
        <v>4347</v>
      </c>
      <c r="D1987" s="36" t="s">
        <v>4348</v>
      </c>
      <c r="E1987" s="8" t="s">
        <v>993</v>
      </c>
    </row>
    <row r="1988" spans="1:5" ht="13.5" customHeight="1">
      <c r="A1988" s="7">
        <f t="shared" si="60"/>
        <v>1928</v>
      </c>
      <c r="B1988" s="3" t="s">
        <v>4350</v>
      </c>
      <c r="C1988" s="3" t="s">
        <v>4349</v>
      </c>
      <c r="D1988" s="36" t="s">
        <v>4351</v>
      </c>
      <c r="E1988" s="8" t="s">
        <v>993</v>
      </c>
    </row>
    <row r="1989" spans="1:5" ht="13.5" customHeight="1">
      <c r="A1989" s="7">
        <f t="shared" si="60"/>
        <v>1929</v>
      </c>
      <c r="B1989" s="3" t="s">
        <v>4350</v>
      </c>
      <c r="C1989" s="3" t="s">
        <v>4352</v>
      </c>
      <c r="D1989" s="36" t="s">
        <v>4353</v>
      </c>
      <c r="E1989" s="8" t="s">
        <v>993</v>
      </c>
    </row>
    <row r="1990" spans="1:5" ht="13.5" customHeight="1">
      <c r="A1990" s="7">
        <f t="shared" si="60"/>
        <v>1930</v>
      </c>
      <c r="B1990" s="3" t="s">
        <v>4350</v>
      </c>
      <c r="C1990" s="3" t="s">
        <v>4354</v>
      </c>
      <c r="D1990" s="36" t="s">
        <v>4355</v>
      </c>
      <c r="E1990" s="8" t="s">
        <v>993</v>
      </c>
    </row>
    <row r="1991" spans="1:5" ht="13.5" customHeight="1">
      <c r="A1991" s="7">
        <f t="shared" si="60"/>
        <v>1931</v>
      </c>
      <c r="B1991" s="3" t="s">
        <v>4357</v>
      </c>
      <c r="C1991" s="3" t="s">
        <v>4356</v>
      </c>
      <c r="D1991" s="36" t="s">
        <v>4358</v>
      </c>
      <c r="E1991" s="8" t="s">
        <v>993</v>
      </c>
    </row>
    <row r="1992" spans="1:5" ht="13.5" customHeight="1">
      <c r="A1992" s="7">
        <f t="shared" si="60"/>
        <v>1932</v>
      </c>
      <c r="B1992" s="3" t="s">
        <v>4357</v>
      </c>
      <c r="C1992" s="3" t="s">
        <v>4359</v>
      </c>
      <c r="D1992" s="36" t="s">
        <v>4360</v>
      </c>
      <c r="E1992" s="8" t="s">
        <v>993</v>
      </c>
    </row>
    <row r="1993" spans="1:5" ht="13.5" customHeight="1">
      <c r="A1993" s="7">
        <f t="shared" si="60"/>
        <v>1933</v>
      </c>
      <c r="B1993" s="3" t="s">
        <v>4362</v>
      </c>
      <c r="C1993" s="3" t="s">
        <v>4361</v>
      </c>
      <c r="D1993" s="36" t="s">
        <v>4363</v>
      </c>
      <c r="E1993" s="8" t="s">
        <v>993</v>
      </c>
    </row>
    <row r="1994" spans="1:5" ht="13.5" customHeight="1">
      <c r="A1994" s="7">
        <f t="shared" si="60"/>
        <v>1934</v>
      </c>
      <c r="B1994" s="3" t="s">
        <v>4365</v>
      </c>
      <c r="C1994" s="3" t="s">
        <v>4364</v>
      </c>
      <c r="D1994" s="36" t="s">
        <v>4366</v>
      </c>
      <c r="E1994" s="8" t="s">
        <v>993</v>
      </c>
    </row>
    <row r="1995" spans="1:5" ht="13.5" customHeight="1">
      <c r="A1995" s="7">
        <f t="shared" si="60"/>
        <v>1935</v>
      </c>
      <c r="B1995" s="3" t="s">
        <v>4368</v>
      </c>
      <c r="C1995" s="3" t="s">
        <v>4367</v>
      </c>
      <c r="D1995" s="36" t="s">
        <v>4369</v>
      </c>
      <c r="E1995" s="8" t="s">
        <v>993</v>
      </c>
    </row>
    <row r="1996" spans="1:5" ht="13.5" customHeight="1">
      <c r="A1996" s="7">
        <f t="shared" si="60"/>
        <v>1936</v>
      </c>
      <c r="B1996" s="3" t="s">
        <v>4371</v>
      </c>
      <c r="C1996" s="3" t="s">
        <v>4370</v>
      </c>
      <c r="D1996" s="36" t="s">
        <v>4372</v>
      </c>
      <c r="E1996" s="8" t="s">
        <v>993</v>
      </c>
    </row>
    <row r="1997" spans="1:5" ht="13.5" customHeight="1">
      <c r="A1997" s="7">
        <f t="shared" si="60"/>
        <v>1937</v>
      </c>
      <c r="B1997" s="3" t="s">
        <v>4374</v>
      </c>
      <c r="C1997" s="3" t="s">
        <v>4373</v>
      </c>
      <c r="D1997" s="36" t="s">
        <v>4375</v>
      </c>
      <c r="E1997" s="8" t="s">
        <v>993</v>
      </c>
    </row>
    <row r="1998" spans="1:5" ht="13.5" customHeight="1">
      <c r="A1998" s="7">
        <f t="shared" si="60"/>
        <v>1938</v>
      </c>
      <c r="B1998" s="3" t="s">
        <v>4377</v>
      </c>
      <c r="C1998" s="3" t="s">
        <v>4376</v>
      </c>
      <c r="D1998" s="36" t="s">
        <v>4378</v>
      </c>
      <c r="E1998" s="8" t="s">
        <v>993</v>
      </c>
    </row>
    <row r="1999" spans="1:5" ht="13.5" customHeight="1">
      <c r="A1999" s="7">
        <f t="shared" si="60"/>
        <v>1939</v>
      </c>
      <c r="B1999" s="3" t="s">
        <v>4380</v>
      </c>
      <c r="C1999" s="3" t="s">
        <v>4379</v>
      </c>
      <c r="D1999" s="36" t="s">
        <v>4381</v>
      </c>
      <c r="E1999" s="8" t="s">
        <v>993</v>
      </c>
    </row>
    <row r="2000" spans="1:5" ht="13.5" customHeight="1">
      <c r="A2000" s="7">
        <f t="shared" si="60"/>
        <v>1940</v>
      </c>
      <c r="B2000" s="3" t="s">
        <v>4380</v>
      </c>
      <c r="C2000" s="3" t="s">
        <v>4382</v>
      </c>
      <c r="D2000" s="36" t="s">
        <v>4383</v>
      </c>
      <c r="E2000" s="8" t="s">
        <v>993</v>
      </c>
    </row>
    <row r="2001" spans="1:5" ht="13.5" customHeight="1">
      <c r="A2001" s="7">
        <f t="shared" si="60"/>
        <v>1941</v>
      </c>
      <c r="B2001" s="3" t="s">
        <v>4380</v>
      </c>
      <c r="C2001" s="3" t="s">
        <v>4384</v>
      </c>
      <c r="D2001" s="36" t="s">
        <v>4385</v>
      </c>
      <c r="E2001" s="8" t="s">
        <v>993</v>
      </c>
    </row>
    <row r="2002" spans="1:5" ht="13.5" customHeight="1">
      <c r="A2002" s="7">
        <f t="shared" si="60"/>
        <v>1942</v>
      </c>
      <c r="B2002" s="3" t="s">
        <v>4387</v>
      </c>
      <c r="C2002" s="3" t="s">
        <v>4386</v>
      </c>
      <c r="D2002" s="36" t="s">
        <v>4388</v>
      </c>
      <c r="E2002" s="8" t="s">
        <v>993</v>
      </c>
    </row>
    <row r="2003" spans="1:5" ht="13.5" customHeight="1">
      <c r="A2003" s="7">
        <f t="shared" si="60"/>
        <v>1943</v>
      </c>
      <c r="B2003" s="3" t="s">
        <v>4390</v>
      </c>
      <c r="C2003" s="3" t="s">
        <v>4389</v>
      </c>
      <c r="D2003" s="36" t="s">
        <v>4391</v>
      </c>
      <c r="E2003" s="8" t="s">
        <v>993</v>
      </c>
    </row>
    <row r="2004" spans="1:5" ht="13.5" customHeight="1">
      <c r="A2004" s="7">
        <f t="shared" si="60"/>
        <v>1944</v>
      </c>
      <c r="B2004" s="3" t="s">
        <v>4390</v>
      </c>
      <c r="C2004" s="3" t="s">
        <v>4392</v>
      </c>
      <c r="D2004" s="36" t="s">
        <v>4393</v>
      </c>
      <c r="E2004" s="8" t="s">
        <v>993</v>
      </c>
    </row>
    <row r="2005" spans="1:5" ht="13.5" customHeight="1">
      <c r="A2005" s="7">
        <f t="shared" si="60"/>
        <v>1945</v>
      </c>
      <c r="B2005" s="3" t="s">
        <v>4390</v>
      </c>
      <c r="C2005" s="3" t="s">
        <v>4394</v>
      </c>
      <c r="D2005" s="36" t="s">
        <v>4395</v>
      </c>
      <c r="E2005" s="8" t="s">
        <v>993</v>
      </c>
    </row>
    <row r="2006" spans="1:5" ht="13.5" customHeight="1">
      <c r="A2006" s="7">
        <f t="shared" si="60"/>
        <v>1946</v>
      </c>
      <c r="B2006" s="3" t="s">
        <v>4390</v>
      </c>
      <c r="C2006" s="3" t="s">
        <v>4396</v>
      </c>
      <c r="D2006" s="36" t="s">
        <v>4381</v>
      </c>
      <c r="E2006" s="8" t="s">
        <v>993</v>
      </c>
    </row>
    <row r="2007" spans="1:5" ht="13.5" customHeight="1">
      <c r="A2007" s="7">
        <f t="shared" si="60"/>
        <v>1947</v>
      </c>
      <c r="B2007" s="3" t="s">
        <v>4398</v>
      </c>
      <c r="C2007" s="3" t="s">
        <v>4397</v>
      </c>
      <c r="D2007" s="36" t="s">
        <v>4399</v>
      </c>
      <c r="E2007" s="8" t="s">
        <v>993</v>
      </c>
    </row>
    <row r="2008" spans="1:5" ht="13.5" customHeight="1">
      <c r="A2008" s="7">
        <f t="shared" si="60"/>
        <v>1948</v>
      </c>
      <c r="B2008" s="3" t="s">
        <v>4401</v>
      </c>
      <c r="C2008" s="3" t="s">
        <v>4400</v>
      </c>
      <c r="D2008" s="36" t="s">
        <v>4402</v>
      </c>
      <c r="E2008" s="8" t="s">
        <v>993</v>
      </c>
    </row>
    <row r="2009" spans="1:5" ht="13.5" customHeight="1">
      <c r="A2009" s="7">
        <f t="shared" si="60"/>
        <v>1949</v>
      </c>
      <c r="B2009" s="3" t="s">
        <v>4404</v>
      </c>
      <c r="C2009" s="3" t="s">
        <v>4403</v>
      </c>
      <c r="D2009" s="36" t="s">
        <v>4405</v>
      </c>
      <c r="E2009" s="8" t="s">
        <v>993</v>
      </c>
    </row>
    <row r="2010" spans="1:5" ht="13.5" customHeight="1">
      <c r="A2010" s="7">
        <f t="shared" si="60"/>
        <v>1950</v>
      </c>
      <c r="B2010" s="3" t="s">
        <v>4407</v>
      </c>
      <c r="C2010" s="3" t="s">
        <v>4406</v>
      </c>
      <c r="D2010" s="36" t="s">
        <v>4408</v>
      </c>
      <c r="E2010" s="8" t="s">
        <v>993</v>
      </c>
    </row>
    <row r="2011" spans="1:5" ht="13.5" customHeight="1">
      <c r="A2011" s="7">
        <f t="shared" si="60"/>
        <v>1951</v>
      </c>
      <c r="B2011" s="3" t="s">
        <v>4410</v>
      </c>
      <c r="C2011" s="3" t="s">
        <v>4409</v>
      </c>
      <c r="D2011" s="36" t="s">
        <v>4411</v>
      </c>
      <c r="E2011" s="8" t="s">
        <v>993</v>
      </c>
    </row>
    <row r="2012" spans="1:5" ht="13.5" customHeight="1">
      <c r="A2012" s="7">
        <f t="shared" ref="A2012:A2075" si="61">ROW()-60</f>
        <v>1952</v>
      </c>
      <c r="B2012" s="3" t="s">
        <v>4413</v>
      </c>
      <c r="C2012" s="3" t="s">
        <v>4412</v>
      </c>
      <c r="D2012" s="36" t="s">
        <v>4414</v>
      </c>
      <c r="E2012" s="8" t="s">
        <v>993</v>
      </c>
    </row>
    <row r="2013" spans="1:5" ht="13.5" customHeight="1">
      <c r="A2013" s="7">
        <f t="shared" si="61"/>
        <v>1953</v>
      </c>
      <c r="B2013" s="3" t="s">
        <v>4416</v>
      </c>
      <c r="C2013" s="3" t="s">
        <v>4415</v>
      </c>
      <c r="D2013" s="36" t="s">
        <v>4417</v>
      </c>
      <c r="E2013" s="8" t="s">
        <v>993</v>
      </c>
    </row>
    <row r="2014" spans="1:5" ht="13.5" customHeight="1">
      <c r="A2014" s="7">
        <f t="shared" si="61"/>
        <v>1954</v>
      </c>
      <c r="B2014" s="3" t="s">
        <v>4419</v>
      </c>
      <c r="C2014" s="3" t="s">
        <v>4418</v>
      </c>
      <c r="D2014" s="36" t="s">
        <v>4420</v>
      </c>
      <c r="E2014" s="8" t="s">
        <v>993</v>
      </c>
    </row>
    <row r="2015" spans="1:5" ht="13.5" customHeight="1">
      <c r="A2015" s="7">
        <f t="shared" si="61"/>
        <v>1955</v>
      </c>
      <c r="B2015" s="3" t="s">
        <v>4422</v>
      </c>
      <c r="C2015" s="3" t="s">
        <v>4421</v>
      </c>
      <c r="D2015" s="36" t="s">
        <v>4420</v>
      </c>
      <c r="E2015" s="8" t="s">
        <v>993</v>
      </c>
    </row>
    <row r="2016" spans="1:5" ht="13.5" customHeight="1">
      <c r="A2016" s="7">
        <f t="shared" si="61"/>
        <v>1956</v>
      </c>
      <c r="B2016" s="3" t="s">
        <v>4424</v>
      </c>
      <c r="C2016" s="3" t="s">
        <v>4423</v>
      </c>
      <c r="D2016" s="36" t="s">
        <v>4425</v>
      </c>
      <c r="E2016" s="8" t="s">
        <v>993</v>
      </c>
    </row>
    <row r="2017" spans="1:5" ht="13.5" customHeight="1">
      <c r="A2017" s="7">
        <f t="shared" si="61"/>
        <v>1957</v>
      </c>
      <c r="B2017" s="3" t="s">
        <v>4427</v>
      </c>
      <c r="C2017" s="3" t="s">
        <v>4426</v>
      </c>
      <c r="D2017" s="36" t="s">
        <v>4428</v>
      </c>
      <c r="E2017" s="8" t="s">
        <v>993</v>
      </c>
    </row>
    <row r="2018" spans="1:5" ht="13.5" customHeight="1">
      <c r="A2018" s="7">
        <f t="shared" si="61"/>
        <v>1958</v>
      </c>
      <c r="B2018" s="3" t="s">
        <v>4430</v>
      </c>
      <c r="C2018" s="3" t="s">
        <v>4429</v>
      </c>
      <c r="D2018" s="36" t="s">
        <v>4431</v>
      </c>
      <c r="E2018" s="8" t="s">
        <v>993</v>
      </c>
    </row>
    <row r="2019" spans="1:5" ht="13.5" customHeight="1">
      <c r="A2019" s="7">
        <f t="shared" si="61"/>
        <v>1959</v>
      </c>
      <c r="B2019" s="3" t="s">
        <v>4433</v>
      </c>
      <c r="C2019" s="3" t="s">
        <v>4432</v>
      </c>
      <c r="D2019" s="36" t="s">
        <v>4434</v>
      </c>
      <c r="E2019" s="8" t="s">
        <v>993</v>
      </c>
    </row>
    <row r="2020" spans="1:5" ht="13.5" customHeight="1">
      <c r="A2020" s="7">
        <f t="shared" si="61"/>
        <v>1960</v>
      </c>
      <c r="B2020" s="3" t="s">
        <v>4436</v>
      </c>
      <c r="C2020" s="3" t="s">
        <v>4435</v>
      </c>
      <c r="D2020" s="36" t="s">
        <v>4437</v>
      </c>
      <c r="E2020" s="8" t="s">
        <v>993</v>
      </c>
    </row>
    <row r="2021" spans="1:5" ht="13.5" customHeight="1">
      <c r="A2021" s="7">
        <f t="shared" si="61"/>
        <v>1961</v>
      </c>
      <c r="B2021" s="3" t="s">
        <v>4439</v>
      </c>
      <c r="C2021" s="3" t="s">
        <v>4438</v>
      </c>
      <c r="D2021" s="36" t="s">
        <v>4440</v>
      </c>
      <c r="E2021" s="8" t="s">
        <v>993</v>
      </c>
    </row>
    <row r="2022" spans="1:5" ht="13.5" customHeight="1">
      <c r="A2022" s="7">
        <f t="shared" si="61"/>
        <v>1962</v>
      </c>
      <c r="B2022" s="3" t="s">
        <v>4442</v>
      </c>
      <c r="C2022" s="3" t="s">
        <v>4441</v>
      </c>
      <c r="D2022" s="36" t="s">
        <v>4443</v>
      </c>
      <c r="E2022" s="8" t="s">
        <v>993</v>
      </c>
    </row>
    <row r="2023" spans="1:5" ht="13.5" customHeight="1">
      <c r="A2023" s="7">
        <f t="shared" si="61"/>
        <v>1963</v>
      </c>
      <c r="B2023" s="3" t="s">
        <v>4445</v>
      </c>
      <c r="C2023" s="3" t="s">
        <v>4444</v>
      </c>
      <c r="D2023" s="36" t="s">
        <v>4443</v>
      </c>
      <c r="E2023" s="8" t="s">
        <v>993</v>
      </c>
    </row>
    <row r="2024" spans="1:5" ht="13.5" customHeight="1">
      <c r="A2024" s="7">
        <f t="shared" si="61"/>
        <v>1964</v>
      </c>
      <c r="B2024" s="3" t="s">
        <v>4447</v>
      </c>
      <c r="C2024" s="3" t="s">
        <v>4446</v>
      </c>
      <c r="D2024" s="36" t="s">
        <v>4448</v>
      </c>
      <c r="E2024" s="8" t="s">
        <v>993</v>
      </c>
    </row>
    <row r="2025" spans="1:5" ht="13.5" customHeight="1">
      <c r="A2025" s="7">
        <f t="shared" si="61"/>
        <v>1965</v>
      </c>
      <c r="B2025" s="3" t="s">
        <v>4450</v>
      </c>
      <c r="C2025" s="3" t="s">
        <v>4449</v>
      </c>
      <c r="D2025" s="36" t="s">
        <v>4451</v>
      </c>
      <c r="E2025" s="8" t="s">
        <v>993</v>
      </c>
    </row>
    <row r="2026" spans="1:5" ht="13.5" customHeight="1">
      <c r="A2026" s="7">
        <f t="shared" si="61"/>
        <v>1966</v>
      </c>
      <c r="B2026" s="3" t="s">
        <v>4453</v>
      </c>
      <c r="C2026" s="3" t="s">
        <v>4452</v>
      </c>
      <c r="D2026" s="36" t="s">
        <v>4454</v>
      </c>
      <c r="E2026" s="8" t="s">
        <v>993</v>
      </c>
    </row>
    <row r="2027" spans="1:5" ht="13.5" customHeight="1">
      <c r="A2027" s="7">
        <f t="shared" si="61"/>
        <v>1967</v>
      </c>
      <c r="B2027" s="3" t="s">
        <v>4456</v>
      </c>
      <c r="C2027" s="3" t="s">
        <v>4455</v>
      </c>
      <c r="D2027" s="36" t="s">
        <v>4457</v>
      </c>
      <c r="E2027" s="8" t="s">
        <v>993</v>
      </c>
    </row>
    <row r="2028" spans="1:5" ht="13.5" customHeight="1">
      <c r="A2028" s="7">
        <f t="shared" si="61"/>
        <v>1968</v>
      </c>
      <c r="B2028" s="3" t="s">
        <v>4459</v>
      </c>
      <c r="C2028" s="3" t="s">
        <v>4458</v>
      </c>
      <c r="D2028" s="36" t="s">
        <v>4460</v>
      </c>
      <c r="E2028" s="8" t="s">
        <v>993</v>
      </c>
    </row>
    <row r="2029" spans="1:5" ht="13.5" customHeight="1">
      <c r="A2029" s="7">
        <f t="shared" si="61"/>
        <v>1969</v>
      </c>
      <c r="B2029" s="3" t="s">
        <v>4462</v>
      </c>
      <c r="C2029" s="3" t="s">
        <v>4461</v>
      </c>
      <c r="D2029" s="36" t="s">
        <v>4463</v>
      </c>
      <c r="E2029" s="8" t="s">
        <v>993</v>
      </c>
    </row>
    <row r="2030" spans="1:5" ht="13.5" customHeight="1">
      <c r="A2030" s="7">
        <f t="shared" si="61"/>
        <v>1970</v>
      </c>
      <c r="B2030" s="3" t="s">
        <v>4465</v>
      </c>
      <c r="C2030" s="3" t="s">
        <v>4464</v>
      </c>
      <c r="D2030" s="36" t="s">
        <v>4466</v>
      </c>
      <c r="E2030" s="8" t="s">
        <v>993</v>
      </c>
    </row>
    <row r="2031" spans="1:5" ht="13.5" customHeight="1">
      <c r="A2031" s="7">
        <f t="shared" si="61"/>
        <v>1971</v>
      </c>
      <c r="B2031" s="3" t="s">
        <v>4468</v>
      </c>
      <c r="C2031" s="3" t="s">
        <v>4467</v>
      </c>
      <c r="D2031" s="36" t="s">
        <v>4469</v>
      </c>
      <c r="E2031" s="8" t="s">
        <v>993</v>
      </c>
    </row>
    <row r="2032" spans="1:5" ht="13.5" customHeight="1">
      <c r="A2032" s="7">
        <f t="shared" si="61"/>
        <v>1972</v>
      </c>
      <c r="B2032" s="3" t="s">
        <v>4471</v>
      </c>
      <c r="C2032" s="3" t="s">
        <v>4470</v>
      </c>
      <c r="D2032" s="36" t="s">
        <v>4472</v>
      </c>
      <c r="E2032" s="8" t="s">
        <v>993</v>
      </c>
    </row>
    <row r="2033" spans="1:5" ht="13.5" customHeight="1">
      <c r="A2033" s="7">
        <f t="shared" si="61"/>
        <v>1973</v>
      </c>
      <c r="B2033" s="3" t="s">
        <v>4474</v>
      </c>
      <c r="C2033" s="3" t="s">
        <v>4473</v>
      </c>
      <c r="D2033" s="36" t="s">
        <v>4475</v>
      </c>
      <c r="E2033" s="8" t="s">
        <v>993</v>
      </c>
    </row>
    <row r="2034" spans="1:5" ht="13.5" customHeight="1">
      <c r="A2034" s="7">
        <f t="shared" si="61"/>
        <v>1974</v>
      </c>
      <c r="B2034" s="3" t="s">
        <v>4477</v>
      </c>
      <c r="C2034" s="3" t="s">
        <v>4476</v>
      </c>
      <c r="D2034" s="36" t="s">
        <v>4478</v>
      </c>
      <c r="E2034" s="8" t="s">
        <v>993</v>
      </c>
    </row>
    <row r="2035" spans="1:5" ht="13.5" customHeight="1">
      <c r="A2035" s="7">
        <f t="shared" si="61"/>
        <v>1975</v>
      </c>
      <c r="B2035" s="3" t="s">
        <v>4480</v>
      </c>
      <c r="C2035" s="3" t="s">
        <v>4479</v>
      </c>
      <c r="D2035" s="36" t="s">
        <v>4481</v>
      </c>
      <c r="E2035" s="8" t="s">
        <v>993</v>
      </c>
    </row>
    <row r="2036" spans="1:5" ht="13.5" customHeight="1">
      <c r="A2036" s="7">
        <f t="shared" si="61"/>
        <v>1976</v>
      </c>
      <c r="B2036" s="3" t="s">
        <v>4483</v>
      </c>
      <c r="C2036" s="3" t="s">
        <v>4482</v>
      </c>
      <c r="D2036" s="36" t="s">
        <v>4484</v>
      </c>
      <c r="E2036" s="8" t="s">
        <v>993</v>
      </c>
    </row>
    <row r="2037" spans="1:5" ht="13.5" customHeight="1">
      <c r="A2037" s="7">
        <f t="shared" si="61"/>
        <v>1977</v>
      </c>
      <c r="B2037" s="3" t="s">
        <v>4486</v>
      </c>
      <c r="C2037" s="3" t="s">
        <v>4485</v>
      </c>
      <c r="D2037" s="36" t="s">
        <v>4487</v>
      </c>
      <c r="E2037" s="8" t="s">
        <v>993</v>
      </c>
    </row>
    <row r="2038" spans="1:5" ht="13.5" customHeight="1">
      <c r="A2038" s="7">
        <f t="shared" si="61"/>
        <v>1978</v>
      </c>
      <c r="B2038" s="3" t="s">
        <v>4489</v>
      </c>
      <c r="C2038" s="3" t="s">
        <v>4488</v>
      </c>
      <c r="D2038" s="36" t="s">
        <v>4490</v>
      </c>
      <c r="E2038" s="8" t="s">
        <v>993</v>
      </c>
    </row>
    <row r="2039" spans="1:5" ht="13.5" customHeight="1">
      <c r="A2039" s="7">
        <f t="shared" si="61"/>
        <v>1979</v>
      </c>
      <c r="B2039" s="3" t="s">
        <v>4492</v>
      </c>
      <c r="C2039" s="3" t="s">
        <v>4491</v>
      </c>
      <c r="D2039" s="36" t="s">
        <v>4493</v>
      </c>
      <c r="E2039" s="8" t="s">
        <v>993</v>
      </c>
    </row>
    <row r="2040" spans="1:5" ht="13.5" customHeight="1">
      <c r="A2040" s="7">
        <f t="shared" si="61"/>
        <v>1980</v>
      </c>
      <c r="B2040" s="3" t="s">
        <v>4495</v>
      </c>
      <c r="C2040" s="3" t="s">
        <v>4494</v>
      </c>
      <c r="D2040" s="36" t="s">
        <v>4496</v>
      </c>
      <c r="E2040" s="8" t="s">
        <v>993</v>
      </c>
    </row>
    <row r="2041" spans="1:5" ht="13.5" customHeight="1">
      <c r="A2041" s="7">
        <f t="shared" si="61"/>
        <v>1981</v>
      </c>
      <c r="B2041" s="3" t="s">
        <v>4498</v>
      </c>
      <c r="C2041" s="3" t="s">
        <v>4497</v>
      </c>
      <c r="D2041" s="36" t="s">
        <v>4499</v>
      </c>
      <c r="E2041" s="8" t="s">
        <v>993</v>
      </c>
    </row>
    <row r="2042" spans="1:5" ht="13.5" customHeight="1">
      <c r="A2042" s="7">
        <f t="shared" si="61"/>
        <v>1982</v>
      </c>
      <c r="B2042" s="3" t="s">
        <v>4501</v>
      </c>
      <c r="C2042" s="3" t="s">
        <v>4500</v>
      </c>
      <c r="D2042" s="36" t="s">
        <v>4502</v>
      </c>
      <c r="E2042" s="8" t="s">
        <v>993</v>
      </c>
    </row>
    <row r="2043" spans="1:5" ht="13.5" customHeight="1">
      <c r="A2043" s="7">
        <f t="shared" si="61"/>
        <v>1983</v>
      </c>
      <c r="B2043" s="3" t="s">
        <v>4504</v>
      </c>
      <c r="C2043" s="3" t="s">
        <v>4503</v>
      </c>
      <c r="D2043" s="36" t="s">
        <v>4505</v>
      </c>
      <c r="E2043" s="8" t="s">
        <v>993</v>
      </c>
    </row>
    <row r="2044" spans="1:5" ht="13.5" customHeight="1">
      <c r="A2044" s="7">
        <f t="shared" si="61"/>
        <v>1984</v>
      </c>
      <c r="B2044" s="3" t="s">
        <v>4507</v>
      </c>
      <c r="C2044" s="3" t="s">
        <v>4506</v>
      </c>
      <c r="D2044" s="36" t="s">
        <v>4508</v>
      </c>
      <c r="E2044" s="8" t="s">
        <v>993</v>
      </c>
    </row>
    <row r="2045" spans="1:5" ht="13.5" customHeight="1">
      <c r="A2045" s="7">
        <f t="shared" si="61"/>
        <v>1985</v>
      </c>
      <c r="B2045" s="3" t="s">
        <v>4510</v>
      </c>
      <c r="C2045" s="3" t="s">
        <v>4509</v>
      </c>
      <c r="D2045" s="36" t="s">
        <v>4511</v>
      </c>
      <c r="E2045" s="8" t="s">
        <v>993</v>
      </c>
    </row>
    <row r="2046" spans="1:5" ht="13.5" customHeight="1">
      <c r="A2046" s="7">
        <f t="shared" si="61"/>
        <v>1986</v>
      </c>
      <c r="B2046" s="3" t="s">
        <v>4513</v>
      </c>
      <c r="C2046" s="3" t="s">
        <v>4512</v>
      </c>
      <c r="D2046" s="36" t="s">
        <v>4514</v>
      </c>
      <c r="E2046" s="8" t="s">
        <v>993</v>
      </c>
    </row>
    <row r="2047" spans="1:5" ht="13.5" customHeight="1">
      <c r="A2047" s="7">
        <f t="shared" si="61"/>
        <v>1987</v>
      </c>
      <c r="B2047" s="3" t="s">
        <v>4516</v>
      </c>
      <c r="C2047" s="3" t="s">
        <v>4515</v>
      </c>
      <c r="D2047" s="36" t="s">
        <v>4517</v>
      </c>
      <c r="E2047" s="8" t="s">
        <v>993</v>
      </c>
    </row>
    <row r="2048" spans="1:5" ht="13.5" customHeight="1">
      <c r="A2048" s="7">
        <f t="shared" si="61"/>
        <v>1988</v>
      </c>
      <c r="B2048" s="3" t="s">
        <v>4519</v>
      </c>
      <c r="C2048" s="3" t="s">
        <v>4518</v>
      </c>
      <c r="D2048" s="36" t="s">
        <v>4520</v>
      </c>
      <c r="E2048" s="8" t="s">
        <v>993</v>
      </c>
    </row>
    <row r="2049" spans="1:5" ht="13.5" customHeight="1">
      <c r="A2049" s="7">
        <f t="shared" si="61"/>
        <v>1989</v>
      </c>
      <c r="B2049" s="3" t="s">
        <v>4522</v>
      </c>
      <c r="C2049" s="3" t="s">
        <v>4521</v>
      </c>
      <c r="D2049" s="36" t="s">
        <v>4523</v>
      </c>
      <c r="E2049" s="8" t="s">
        <v>993</v>
      </c>
    </row>
    <row r="2050" spans="1:5" ht="13.5" customHeight="1">
      <c r="A2050" s="7">
        <f t="shared" si="61"/>
        <v>1990</v>
      </c>
      <c r="B2050" s="3" t="s">
        <v>4525</v>
      </c>
      <c r="C2050" s="3" t="s">
        <v>4524</v>
      </c>
      <c r="D2050" s="36" t="s">
        <v>4526</v>
      </c>
      <c r="E2050" s="8" t="s">
        <v>993</v>
      </c>
    </row>
    <row r="2051" spans="1:5" ht="13.5" customHeight="1">
      <c r="A2051" s="7">
        <f t="shared" si="61"/>
        <v>1991</v>
      </c>
      <c r="B2051" s="3" t="s">
        <v>4528</v>
      </c>
      <c r="C2051" s="3" t="s">
        <v>4527</v>
      </c>
      <c r="D2051" s="36" t="s">
        <v>4529</v>
      </c>
      <c r="E2051" s="8" t="s">
        <v>993</v>
      </c>
    </row>
    <row r="2052" spans="1:5" ht="13.5" customHeight="1">
      <c r="A2052" s="7">
        <f t="shared" si="61"/>
        <v>1992</v>
      </c>
      <c r="B2052" s="3" t="s">
        <v>4531</v>
      </c>
      <c r="C2052" s="3" t="s">
        <v>4530</v>
      </c>
      <c r="D2052" s="36" t="s">
        <v>4532</v>
      </c>
      <c r="E2052" s="8" t="s">
        <v>993</v>
      </c>
    </row>
    <row r="2053" spans="1:5" ht="13.5" customHeight="1">
      <c r="A2053" s="7">
        <f t="shared" si="61"/>
        <v>1993</v>
      </c>
      <c r="B2053" s="3" t="s">
        <v>4534</v>
      </c>
      <c r="C2053" s="3" t="s">
        <v>4533</v>
      </c>
      <c r="D2053" s="36" t="s">
        <v>4535</v>
      </c>
      <c r="E2053" s="8" t="s">
        <v>993</v>
      </c>
    </row>
    <row r="2054" spans="1:5" ht="13.5" customHeight="1">
      <c r="A2054" s="7">
        <f t="shared" si="61"/>
        <v>1994</v>
      </c>
      <c r="B2054" s="3" t="s">
        <v>4537</v>
      </c>
      <c r="C2054" s="3" t="s">
        <v>4536</v>
      </c>
      <c r="D2054" s="36" t="s">
        <v>4538</v>
      </c>
      <c r="E2054" s="8" t="s">
        <v>993</v>
      </c>
    </row>
    <row r="2055" spans="1:5" ht="13.5" customHeight="1">
      <c r="A2055" s="7">
        <f t="shared" si="61"/>
        <v>1995</v>
      </c>
      <c r="B2055" s="3" t="s">
        <v>4540</v>
      </c>
      <c r="C2055" s="3" t="s">
        <v>4539</v>
      </c>
      <c r="D2055" s="36" t="s">
        <v>4541</v>
      </c>
      <c r="E2055" s="8" t="s">
        <v>993</v>
      </c>
    </row>
    <row r="2056" spans="1:5" ht="13.5" customHeight="1">
      <c r="A2056" s="7">
        <f t="shared" si="61"/>
        <v>1996</v>
      </c>
      <c r="B2056" s="3" t="s">
        <v>4543</v>
      </c>
      <c r="C2056" s="3" t="s">
        <v>4542</v>
      </c>
      <c r="D2056" s="36" t="s">
        <v>4544</v>
      </c>
      <c r="E2056" s="8" t="s">
        <v>993</v>
      </c>
    </row>
    <row r="2057" spans="1:5" ht="13.5" customHeight="1">
      <c r="A2057" s="7">
        <f t="shared" si="61"/>
        <v>1997</v>
      </c>
      <c r="B2057" s="3" t="s">
        <v>4546</v>
      </c>
      <c r="C2057" s="3" t="s">
        <v>4545</v>
      </c>
      <c r="D2057" s="36" t="s">
        <v>4547</v>
      </c>
      <c r="E2057" s="8" t="s">
        <v>993</v>
      </c>
    </row>
    <row r="2058" spans="1:5" ht="13.5" customHeight="1">
      <c r="A2058" s="7">
        <f t="shared" si="61"/>
        <v>1998</v>
      </c>
      <c r="B2058" s="3" t="s">
        <v>4549</v>
      </c>
      <c r="C2058" s="3" t="s">
        <v>4548</v>
      </c>
      <c r="D2058" s="36" t="s">
        <v>4550</v>
      </c>
      <c r="E2058" s="8" t="s">
        <v>993</v>
      </c>
    </row>
    <row r="2059" spans="1:5" ht="13.5" customHeight="1">
      <c r="A2059" s="7">
        <f t="shared" si="61"/>
        <v>1999</v>
      </c>
      <c r="B2059" s="3" t="s">
        <v>4552</v>
      </c>
      <c r="C2059" s="3" t="s">
        <v>4551</v>
      </c>
      <c r="D2059" s="36" t="s">
        <v>4553</v>
      </c>
      <c r="E2059" s="8" t="s">
        <v>993</v>
      </c>
    </row>
    <row r="2060" spans="1:5" ht="13.5" customHeight="1">
      <c r="A2060" s="7">
        <f t="shared" si="61"/>
        <v>2000</v>
      </c>
      <c r="B2060" s="3" t="s">
        <v>4555</v>
      </c>
      <c r="C2060" s="3" t="s">
        <v>4554</v>
      </c>
      <c r="D2060" s="36" t="s">
        <v>4556</v>
      </c>
      <c r="E2060" s="8" t="s">
        <v>993</v>
      </c>
    </row>
    <row r="2061" spans="1:5" ht="13.5" customHeight="1">
      <c r="A2061" s="7">
        <f t="shared" si="61"/>
        <v>2001</v>
      </c>
      <c r="B2061" s="3" t="s">
        <v>4558</v>
      </c>
      <c r="C2061" s="3" t="s">
        <v>4557</v>
      </c>
      <c r="D2061" s="36" t="s">
        <v>4559</v>
      </c>
      <c r="E2061" s="8" t="s">
        <v>993</v>
      </c>
    </row>
    <row r="2062" spans="1:5" ht="13.5" customHeight="1">
      <c r="A2062" s="7">
        <f t="shared" si="61"/>
        <v>2002</v>
      </c>
      <c r="B2062" s="3" t="s">
        <v>4561</v>
      </c>
      <c r="C2062" s="3" t="s">
        <v>4560</v>
      </c>
      <c r="D2062" s="36" t="s">
        <v>4562</v>
      </c>
      <c r="E2062" s="8" t="s">
        <v>993</v>
      </c>
    </row>
    <row r="2063" spans="1:5" ht="13.5" customHeight="1">
      <c r="A2063" s="7">
        <f t="shared" si="61"/>
        <v>2003</v>
      </c>
      <c r="B2063" s="3" t="s">
        <v>4564</v>
      </c>
      <c r="C2063" s="3" t="s">
        <v>4563</v>
      </c>
      <c r="D2063" s="36" t="s">
        <v>4565</v>
      </c>
      <c r="E2063" s="8" t="s">
        <v>993</v>
      </c>
    </row>
    <row r="2064" spans="1:5" ht="13.5" customHeight="1">
      <c r="A2064" s="7">
        <f t="shared" si="61"/>
        <v>2004</v>
      </c>
      <c r="B2064" s="3" t="s">
        <v>4567</v>
      </c>
      <c r="C2064" s="3" t="s">
        <v>4566</v>
      </c>
      <c r="D2064" s="36" t="s">
        <v>4565</v>
      </c>
      <c r="E2064" s="8" t="s">
        <v>993</v>
      </c>
    </row>
    <row r="2065" spans="1:5" ht="13.5" customHeight="1">
      <c r="A2065" s="7">
        <f t="shared" si="61"/>
        <v>2005</v>
      </c>
      <c r="B2065" s="3" t="s">
        <v>4569</v>
      </c>
      <c r="C2065" s="3" t="s">
        <v>4568</v>
      </c>
      <c r="D2065" s="36" t="s">
        <v>4570</v>
      </c>
      <c r="E2065" s="8" t="s">
        <v>993</v>
      </c>
    </row>
    <row r="2066" spans="1:5" ht="13.5" customHeight="1">
      <c r="A2066" s="7">
        <f t="shared" si="61"/>
        <v>2006</v>
      </c>
      <c r="B2066" s="3" t="s">
        <v>4572</v>
      </c>
      <c r="C2066" s="3" t="s">
        <v>4571</v>
      </c>
      <c r="D2066" s="36" t="s">
        <v>4573</v>
      </c>
      <c r="E2066" s="8" t="s">
        <v>993</v>
      </c>
    </row>
    <row r="2067" spans="1:5" ht="13.5" customHeight="1">
      <c r="A2067" s="7">
        <f t="shared" si="61"/>
        <v>2007</v>
      </c>
      <c r="B2067" s="3" t="s">
        <v>4575</v>
      </c>
      <c r="C2067" s="3" t="s">
        <v>4574</v>
      </c>
      <c r="D2067" s="36" t="s">
        <v>4576</v>
      </c>
      <c r="E2067" s="8" t="s">
        <v>993</v>
      </c>
    </row>
    <row r="2068" spans="1:5" ht="13.5" customHeight="1">
      <c r="A2068" s="7">
        <f t="shared" si="61"/>
        <v>2008</v>
      </c>
      <c r="B2068" s="3" t="s">
        <v>4578</v>
      </c>
      <c r="C2068" s="3" t="s">
        <v>4577</v>
      </c>
      <c r="D2068" s="36" t="s">
        <v>4579</v>
      </c>
      <c r="E2068" s="8" t="s">
        <v>993</v>
      </c>
    </row>
    <row r="2069" spans="1:5" ht="13.5" customHeight="1">
      <c r="A2069" s="7">
        <f t="shared" si="61"/>
        <v>2009</v>
      </c>
      <c r="B2069" s="3" t="s">
        <v>4578</v>
      </c>
      <c r="C2069" s="3" t="s">
        <v>4580</v>
      </c>
      <c r="D2069" s="36" t="s">
        <v>4581</v>
      </c>
      <c r="E2069" s="8" t="s">
        <v>993</v>
      </c>
    </row>
    <row r="2070" spans="1:5" ht="13.5" customHeight="1">
      <c r="A2070" s="7">
        <f t="shared" si="61"/>
        <v>2010</v>
      </c>
      <c r="B2070" s="3" t="s">
        <v>4578</v>
      </c>
      <c r="C2070" s="3" t="s">
        <v>4582</v>
      </c>
      <c r="D2070" s="36" t="s">
        <v>4583</v>
      </c>
      <c r="E2070" s="8" t="s">
        <v>993</v>
      </c>
    </row>
    <row r="2071" spans="1:5" ht="13.5" customHeight="1">
      <c r="A2071" s="7">
        <f t="shared" si="61"/>
        <v>2011</v>
      </c>
      <c r="B2071" s="3" t="s">
        <v>4585</v>
      </c>
      <c r="C2071" s="3" t="s">
        <v>4584</v>
      </c>
      <c r="D2071" s="36" t="s">
        <v>4586</v>
      </c>
      <c r="E2071" s="8" t="s">
        <v>993</v>
      </c>
    </row>
    <row r="2072" spans="1:5" ht="13.5" customHeight="1">
      <c r="A2072" s="7">
        <f t="shared" si="61"/>
        <v>2012</v>
      </c>
      <c r="B2072" s="3" t="s">
        <v>4588</v>
      </c>
      <c r="C2072" s="3" t="s">
        <v>4587</v>
      </c>
      <c r="D2072" s="36" t="s">
        <v>4589</v>
      </c>
      <c r="E2072" s="8" t="s">
        <v>993</v>
      </c>
    </row>
    <row r="2073" spans="1:5" ht="13.5" customHeight="1">
      <c r="A2073" s="7">
        <f t="shared" si="61"/>
        <v>2013</v>
      </c>
      <c r="B2073" s="3" t="s">
        <v>4591</v>
      </c>
      <c r="C2073" s="3" t="s">
        <v>4590</v>
      </c>
      <c r="D2073" s="36" t="s">
        <v>4592</v>
      </c>
      <c r="E2073" s="8" t="s">
        <v>993</v>
      </c>
    </row>
    <row r="2074" spans="1:5" ht="13.5" customHeight="1">
      <c r="A2074" s="7">
        <f t="shared" si="61"/>
        <v>2014</v>
      </c>
      <c r="B2074" s="3" t="s">
        <v>4594</v>
      </c>
      <c r="C2074" s="3" t="s">
        <v>4593</v>
      </c>
      <c r="D2074" s="36" t="s">
        <v>4595</v>
      </c>
      <c r="E2074" s="8" t="s">
        <v>993</v>
      </c>
    </row>
    <row r="2075" spans="1:5" ht="13.5" customHeight="1">
      <c r="A2075" s="7">
        <f t="shared" si="61"/>
        <v>2015</v>
      </c>
      <c r="B2075" s="3" t="s">
        <v>4594</v>
      </c>
      <c r="C2075" s="3" t="s">
        <v>4596</v>
      </c>
      <c r="D2075" s="36" t="s">
        <v>4597</v>
      </c>
      <c r="E2075" s="8" t="s">
        <v>993</v>
      </c>
    </row>
    <row r="2076" spans="1:5" ht="13.5" customHeight="1">
      <c r="A2076" s="7">
        <f t="shared" ref="A2076:A2139" si="62">ROW()-60</f>
        <v>2016</v>
      </c>
      <c r="B2076" s="3" t="s">
        <v>4599</v>
      </c>
      <c r="C2076" s="3" t="s">
        <v>4598</v>
      </c>
      <c r="D2076" s="36" t="s">
        <v>4600</v>
      </c>
      <c r="E2076" s="8" t="s">
        <v>993</v>
      </c>
    </row>
    <row r="2077" spans="1:5" ht="13.5" customHeight="1">
      <c r="A2077" s="7">
        <f t="shared" si="62"/>
        <v>2017</v>
      </c>
      <c r="B2077" s="3" t="s">
        <v>4599</v>
      </c>
      <c r="C2077" s="3" t="s">
        <v>4601</v>
      </c>
      <c r="D2077" s="36" t="s">
        <v>4602</v>
      </c>
      <c r="E2077" s="8" t="s">
        <v>993</v>
      </c>
    </row>
    <row r="2078" spans="1:5" ht="13.5" customHeight="1">
      <c r="A2078" s="7">
        <f t="shared" si="62"/>
        <v>2018</v>
      </c>
      <c r="B2078" s="3" t="s">
        <v>4599</v>
      </c>
      <c r="C2078" s="3" t="s">
        <v>4603</v>
      </c>
      <c r="D2078" s="36" t="s">
        <v>4604</v>
      </c>
      <c r="E2078" s="8" t="s">
        <v>993</v>
      </c>
    </row>
    <row r="2079" spans="1:5" ht="13.5" customHeight="1">
      <c r="A2079" s="7">
        <f t="shared" si="62"/>
        <v>2019</v>
      </c>
      <c r="B2079" s="3" t="s">
        <v>4606</v>
      </c>
      <c r="C2079" s="3" t="s">
        <v>4605</v>
      </c>
      <c r="D2079" s="36" t="s">
        <v>4607</v>
      </c>
      <c r="E2079" s="8" t="s">
        <v>993</v>
      </c>
    </row>
    <row r="2080" spans="1:5" ht="13.5" customHeight="1">
      <c r="A2080" s="7">
        <f t="shared" si="62"/>
        <v>2020</v>
      </c>
      <c r="B2080" s="3" t="s">
        <v>4609</v>
      </c>
      <c r="C2080" s="3" t="s">
        <v>4608</v>
      </c>
      <c r="D2080" s="36" t="s">
        <v>4610</v>
      </c>
      <c r="E2080" s="8" t="s">
        <v>993</v>
      </c>
    </row>
    <row r="2081" spans="1:5" ht="13.5" customHeight="1">
      <c r="A2081" s="7">
        <f t="shared" si="62"/>
        <v>2021</v>
      </c>
      <c r="B2081" s="3" t="s">
        <v>4612</v>
      </c>
      <c r="C2081" s="3" t="s">
        <v>4611</v>
      </c>
      <c r="D2081" s="36" t="s">
        <v>4613</v>
      </c>
      <c r="E2081" s="8" t="s">
        <v>993</v>
      </c>
    </row>
    <row r="2082" spans="1:5" ht="13.5" customHeight="1">
      <c r="A2082" s="7">
        <f t="shared" si="62"/>
        <v>2022</v>
      </c>
      <c r="B2082" s="3" t="s">
        <v>4615</v>
      </c>
      <c r="C2082" s="3" t="s">
        <v>4614</v>
      </c>
      <c r="D2082" s="36" t="s">
        <v>4616</v>
      </c>
      <c r="E2082" s="8" t="s">
        <v>993</v>
      </c>
    </row>
    <row r="2083" spans="1:5" ht="13.5" customHeight="1">
      <c r="A2083" s="7">
        <f t="shared" si="62"/>
        <v>2023</v>
      </c>
      <c r="B2083" s="3" t="s">
        <v>4618</v>
      </c>
      <c r="C2083" s="3" t="s">
        <v>4617</v>
      </c>
      <c r="D2083" s="36" t="s">
        <v>4619</v>
      </c>
      <c r="E2083" s="8" t="s">
        <v>993</v>
      </c>
    </row>
    <row r="2084" spans="1:5" ht="13.5" customHeight="1">
      <c r="A2084" s="7">
        <f t="shared" si="62"/>
        <v>2024</v>
      </c>
      <c r="B2084" s="3" t="s">
        <v>4621</v>
      </c>
      <c r="C2084" s="3" t="s">
        <v>4620</v>
      </c>
      <c r="D2084" s="36" t="s">
        <v>4622</v>
      </c>
      <c r="E2084" s="8" t="s">
        <v>993</v>
      </c>
    </row>
    <row r="2085" spans="1:5" ht="13.5" customHeight="1">
      <c r="A2085" s="7">
        <f t="shared" si="62"/>
        <v>2025</v>
      </c>
      <c r="B2085" s="3" t="s">
        <v>4623</v>
      </c>
      <c r="C2085" s="3" t="s">
        <v>4624</v>
      </c>
      <c r="D2085" s="36" t="s">
        <v>4625</v>
      </c>
      <c r="E2085" s="8" t="s">
        <v>993</v>
      </c>
    </row>
    <row r="2086" spans="1:5" ht="13.5" customHeight="1">
      <c r="A2086" s="7">
        <f t="shared" si="62"/>
        <v>2026</v>
      </c>
      <c r="B2086" s="3" t="s">
        <v>4623</v>
      </c>
      <c r="C2086" s="3" t="s">
        <v>4626</v>
      </c>
      <c r="D2086" s="36" t="s">
        <v>4627</v>
      </c>
      <c r="E2086" s="8" t="s">
        <v>993</v>
      </c>
    </row>
    <row r="2087" spans="1:5" ht="13.5" customHeight="1">
      <c r="A2087" s="7">
        <f t="shared" si="62"/>
        <v>2027</v>
      </c>
      <c r="B2087" s="3" t="s">
        <v>4623</v>
      </c>
      <c r="C2087" s="3" t="s">
        <v>4628</v>
      </c>
      <c r="D2087" s="36" t="s">
        <v>4629</v>
      </c>
      <c r="E2087" s="8" t="s">
        <v>993</v>
      </c>
    </row>
    <row r="2088" spans="1:5" ht="13.5" customHeight="1">
      <c r="A2088" s="7">
        <f t="shared" si="62"/>
        <v>2028</v>
      </c>
      <c r="B2088" s="3" t="s">
        <v>4623</v>
      </c>
      <c r="C2088" s="3" t="s">
        <v>4630</v>
      </c>
      <c r="D2088" s="36" t="s">
        <v>4631</v>
      </c>
      <c r="E2088" s="8" t="s">
        <v>993</v>
      </c>
    </row>
    <row r="2089" spans="1:5" ht="13.5" customHeight="1">
      <c r="A2089" s="7">
        <f t="shared" si="62"/>
        <v>2029</v>
      </c>
      <c r="B2089" s="3" t="s">
        <v>4633</v>
      </c>
      <c r="C2089" s="3" t="s">
        <v>4632</v>
      </c>
      <c r="D2089" s="36" t="s">
        <v>4634</v>
      </c>
      <c r="E2089" s="8" t="s">
        <v>993</v>
      </c>
    </row>
    <row r="2090" spans="1:5" ht="13.5" customHeight="1">
      <c r="A2090" s="7">
        <f t="shared" si="62"/>
        <v>2030</v>
      </c>
      <c r="B2090" s="3" t="s">
        <v>4633</v>
      </c>
      <c r="C2090" s="3" t="s">
        <v>4635</v>
      </c>
      <c r="D2090" s="36" t="s">
        <v>4636</v>
      </c>
      <c r="E2090" s="8" t="s">
        <v>993</v>
      </c>
    </row>
    <row r="2091" spans="1:5" ht="13.5" customHeight="1">
      <c r="A2091" s="7">
        <f t="shared" si="62"/>
        <v>2031</v>
      </c>
      <c r="B2091" s="3" t="s">
        <v>4638</v>
      </c>
      <c r="C2091" s="3" t="s">
        <v>4637</v>
      </c>
      <c r="D2091" s="36" t="s">
        <v>4639</v>
      </c>
      <c r="E2091" s="8" t="s">
        <v>993</v>
      </c>
    </row>
    <row r="2092" spans="1:5" ht="13.5" customHeight="1">
      <c r="A2092" s="7">
        <f t="shared" si="62"/>
        <v>2032</v>
      </c>
      <c r="B2092" s="3" t="s">
        <v>4638</v>
      </c>
      <c r="C2092" s="3" t="s">
        <v>4640</v>
      </c>
      <c r="D2092" s="36" t="s">
        <v>4641</v>
      </c>
      <c r="E2092" s="8" t="s">
        <v>993</v>
      </c>
    </row>
    <row r="2093" spans="1:5" ht="13.5" customHeight="1">
      <c r="A2093" s="7">
        <f t="shared" si="62"/>
        <v>2033</v>
      </c>
      <c r="B2093" s="3" t="s">
        <v>4643</v>
      </c>
      <c r="C2093" s="3" t="s">
        <v>4642</v>
      </c>
      <c r="D2093" s="36" t="s">
        <v>4644</v>
      </c>
      <c r="E2093" s="8" t="s">
        <v>993</v>
      </c>
    </row>
    <row r="2094" spans="1:5" ht="13.5" customHeight="1">
      <c r="A2094" s="7">
        <f t="shared" si="62"/>
        <v>2034</v>
      </c>
      <c r="B2094" s="3" t="s">
        <v>4646</v>
      </c>
      <c r="C2094" s="3" t="s">
        <v>4645</v>
      </c>
      <c r="D2094" s="36" t="s">
        <v>4647</v>
      </c>
      <c r="E2094" s="8" t="s">
        <v>993</v>
      </c>
    </row>
    <row r="2095" spans="1:5" ht="13.5" customHeight="1">
      <c r="A2095" s="7">
        <f t="shared" si="62"/>
        <v>2035</v>
      </c>
      <c r="B2095" s="3" t="s">
        <v>4649</v>
      </c>
      <c r="C2095" s="3" t="s">
        <v>4648</v>
      </c>
      <c r="D2095" s="36" t="s">
        <v>4650</v>
      </c>
      <c r="E2095" s="8" t="s">
        <v>993</v>
      </c>
    </row>
    <row r="2096" spans="1:5" ht="13.5" customHeight="1">
      <c r="A2096" s="7">
        <f t="shared" si="62"/>
        <v>2036</v>
      </c>
      <c r="B2096" s="3" t="s">
        <v>4652</v>
      </c>
      <c r="C2096" s="3" t="s">
        <v>4651</v>
      </c>
      <c r="D2096" s="36" t="s">
        <v>4653</v>
      </c>
      <c r="E2096" s="8" t="s">
        <v>993</v>
      </c>
    </row>
    <row r="2097" spans="1:5" ht="13.5" customHeight="1">
      <c r="A2097" s="7">
        <f t="shared" si="62"/>
        <v>2037</v>
      </c>
      <c r="B2097" s="3" t="s">
        <v>4652</v>
      </c>
      <c r="C2097" s="3" t="s">
        <v>4654</v>
      </c>
      <c r="D2097" s="36" t="s">
        <v>4655</v>
      </c>
      <c r="E2097" s="8" t="s">
        <v>993</v>
      </c>
    </row>
    <row r="2098" spans="1:5" ht="13.5" customHeight="1">
      <c r="A2098" s="7">
        <f t="shared" si="62"/>
        <v>2038</v>
      </c>
      <c r="B2098" s="3" t="s">
        <v>4652</v>
      </c>
      <c r="C2098" s="3" t="s">
        <v>4656</v>
      </c>
      <c r="D2098" s="36" t="s">
        <v>4657</v>
      </c>
      <c r="E2098" s="8" t="s">
        <v>993</v>
      </c>
    </row>
    <row r="2099" spans="1:5" ht="13.5" customHeight="1">
      <c r="A2099" s="7">
        <f t="shared" si="62"/>
        <v>2039</v>
      </c>
      <c r="B2099" s="3" t="s">
        <v>4659</v>
      </c>
      <c r="C2099" s="3" t="s">
        <v>4658</v>
      </c>
      <c r="D2099" s="36" t="s">
        <v>4660</v>
      </c>
      <c r="E2099" s="8" t="s">
        <v>993</v>
      </c>
    </row>
    <row r="2100" spans="1:5" ht="13.5" customHeight="1">
      <c r="A2100" s="7">
        <f t="shared" si="62"/>
        <v>2040</v>
      </c>
      <c r="B2100" s="3" t="s">
        <v>4662</v>
      </c>
      <c r="C2100" s="3" t="s">
        <v>4661</v>
      </c>
      <c r="D2100" s="36" t="s">
        <v>4663</v>
      </c>
      <c r="E2100" s="8" t="s">
        <v>993</v>
      </c>
    </row>
    <row r="2101" spans="1:5" ht="13.5" customHeight="1">
      <c r="A2101" s="7">
        <f t="shared" si="62"/>
        <v>2041</v>
      </c>
      <c r="B2101" s="3" t="s">
        <v>4662</v>
      </c>
      <c r="C2101" s="3" t="s">
        <v>4664</v>
      </c>
      <c r="D2101" s="36" t="s">
        <v>4665</v>
      </c>
      <c r="E2101" s="8" t="s">
        <v>993</v>
      </c>
    </row>
    <row r="2102" spans="1:5" ht="13.5" customHeight="1">
      <c r="A2102" s="7">
        <f t="shared" si="62"/>
        <v>2042</v>
      </c>
      <c r="B2102" s="3" t="s">
        <v>4667</v>
      </c>
      <c r="C2102" s="3" t="s">
        <v>4666</v>
      </c>
      <c r="D2102" s="36" t="s">
        <v>4668</v>
      </c>
      <c r="E2102" s="8" t="s">
        <v>993</v>
      </c>
    </row>
    <row r="2103" spans="1:5" ht="13.5" customHeight="1">
      <c r="A2103" s="7">
        <f t="shared" si="62"/>
        <v>2043</v>
      </c>
      <c r="B2103" s="3" t="s">
        <v>4670</v>
      </c>
      <c r="C2103" s="3" t="s">
        <v>4669</v>
      </c>
      <c r="D2103" s="36" t="s">
        <v>4671</v>
      </c>
      <c r="E2103" s="8" t="s">
        <v>993</v>
      </c>
    </row>
    <row r="2104" spans="1:5" ht="13.5" customHeight="1">
      <c r="A2104" s="7">
        <f t="shared" si="62"/>
        <v>2044</v>
      </c>
      <c r="B2104" s="3" t="s">
        <v>4673</v>
      </c>
      <c r="C2104" s="3" t="s">
        <v>4672</v>
      </c>
      <c r="D2104" s="36" t="s">
        <v>4674</v>
      </c>
      <c r="E2104" s="8" t="s">
        <v>993</v>
      </c>
    </row>
    <row r="2105" spans="1:5" ht="13.5" customHeight="1">
      <c r="A2105" s="7">
        <f t="shared" si="62"/>
        <v>2045</v>
      </c>
      <c r="B2105" s="3" t="s">
        <v>4676</v>
      </c>
      <c r="C2105" s="3" t="s">
        <v>4675</v>
      </c>
      <c r="D2105" s="36" t="s">
        <v>4677</v>
      </c>
      <c r="E2105" s="8" t="s">
        <v>993</v>
      </c>
    </row>
    <row r="2106" spans="1:5" ht="13.5" customHeight="1">
      <c r="A2106" s="7">
        <f t="shared" si="62"/>
        <v>2046</v>
      </c>
      <c r="B2106" s="3" t="s">
        <v>4679</v>
      </c>
      <c r="C2106" s="3" t="s">
        <v>4678</v>
      </c>
      <c r="D2106" s="36" t="s">
        <v>4680</v>
      </c>
      <c r="E2106" s="8" t="s">
        <v>993</v>
      </c>
    </row>
    <row r="2107" spans="1:5" ht="13.5" customHeight="1">
      <c r="A2107" s="7">
        <f t="shared" si="62"/>
        <v>2047</v>
      </c>
      <c r="B2107" s="3" t="s">
        <v>4682</v>
      </c>
      <c r="C2107" s="3" t="s">
        <v>4681</v>
      </c>
      <c r="D2107" s="36" t="s">
        <v>4683</v>
      </c>
      <c r="E2107" s="8" t="s">
        <v>993</v>
      </c>
    </row>
    <row r="2108" spans="1:5" ht="13.5" customHeight="1">
      <c r="A2108" s="7">
        <f t="shared" si="62"/>
        <v>2048</v>
      </c>
      <c r="B2108" s="3" t="s">
        <v>4685</v>
      </c>
      <c r="C2108" s="3" t="s">
        <v>4684</v>
      </c>
      <c r="D2108" s="36" t="s">
        <v>4686</v>
      </c>
      <c r="E2108" s="8" t="s">
        <v>993</v>
      </c>
    </row>
    <row r="2109" spans="1:5" ht="13.5" customHeight="1">
      <c r="A2109" s="7">
        <f t="shared" si="62"/>
        <v>2049</v>
      </c>
      <c r="B2109" s="3" t="s">
        <v>4685</v>
      </c>
      <c r="C2109" s="3" t="s">
        <v>4687</v>
      </c>
      <c r="D2109" s="36" t="s">
        <v>4688</v>
      </c>
      <c r="E2109" s="8" t="s">
        <v>993</v>
      </c>
    </row>
    <row r="2110" spans="1:5" ht="13.5" customHeight="1">
      <c r="A2110" s="7">
        <f t="shared" si="62"/>
        <v>2050</v>
      </c>
      <c r="B2110" s="3" t="s">
        <v>4690</v>
      </c>
      <c r="C2110" s="3" t="s">
        <v>4689</v>
      </c>
      <c r="D2110" s="36" t="s">
        <v>4691</v>
      </c>
      <c r="E2110" s="8" t="s">
        <v>993</v>
      </c>
    </row>
    <row r="2111" spans="1:5" ht="13.5" customHeight="1">
      <c r="A2111" s="7">
        <f t="shared" si="62"/>
        <v>2051</v>
      </c>
      <c r="B2111" s="3" t="s">
        <v>4693</v>
      </c>
      <c r="C2111" s="3" t="s">
        <v>4692</v>
      </c>
      <c r="D2111" s="36" t="s">
        <v>4694</v>
      </c>
      <c r="E2111" s="8" t="s">
        <v>993</v>
      </c>
    </row>
    <row r="2112" spans="1:5" ht="13.5" customHeight="1">
      <c r="A2112" s="7">
        <f t="shared" si="62"/>
        <v>2052</v>
      </c>
      <c r="B2112" s="3" t="s">
        <v>4693</v>
      </c>
      <c r="C2112" s="3" t="s">
        <v>4695</v>
      </c>
      <c r="D2112" s="36" t="s">
        <v>4696</v>
      </c>
      <c r="E2112" s="8" t="s">
        <v>993</v>
      </c>
    </row>
    <row r="2113" spans="1:5" ht="13.5" customHeight="1">
      <c r="A2113" s="7">
        <f t="shared" si="62"/>
        <v>2053</v>
      </c>
      <c r="B2113" s="3" t="s">
        <v>4698</v>
      </c>
      <c r="C2113" s="3" t="s">
        <v>4697</v>
      </c>
      <c r="D2113" s="36" t="s">
        <v>4699</v>
      </c>
      <c r="E2113" s="8" t="s">
        <v>993</v>
      </c>
    </row>
    <row r="2114" spans="1:5" ht="13.5" customHeight="1">
      <c r="A2114" s="7">
        <f t="shared" si="62"/>
        <v>2054</v>
      </c>
      <c r="B2114" s="3" t="s">
        <v>4698</v>
      </c>
      <c r="C2114" s="3" t="s">
        <v>4700</v>
      </c>
      <c r="D2114" s="36" t="s">
        <v>4701</v>
      </c>
      <c r="E2114" s="8" t="s">
        <v>993</v>
      </c>
    </row>
    <row r="2115" spans="1:5" ht="13.5" customHeight="1">
      <c r="A2115" s="7">
        <f t="shared" si="62"/>
        <v>2055</v>
      </c>
      <c r="B2115" s="3" t="s">
        <v>4698</v>
      </c>
      <c r="C2115" s="3" t="s">
        <v>4702</v>
      </c>
      <c r="D2115" s="36" t="s">
        <v>4703</v>
      </c>
      <c r="E2115" s="8" t="s">
        <v>993</v>
      </c>
    </row>
    <row r="2116" spans="1:5" ht="13.5" customHeight="1">
      <c r="A2116" s="7">
        <f t="shared" si="62"/>
        <v>2056</v>
      </c>
      <c r="B2116" s="3" t="s">
        <v>4698</v>
      </c>
      <c r="C2116" s="3" t="s">
        <v>4704</v>
      </c>
      <c r="D2116" s="36" t="s">
        <v>4705</v>
      </c>
      <c r="E2116" s="8" t="s">
        <v>993</v>
      </c>
    </row>
    <row r="2117" spans="1:5" ht="13.5" customHeight="1">
      <c r="A2117" s="7">
        <f t="shared" si="62"/>
        <v>2057</v>
      </c>
      <c r="B2117" s="3" t="s">
        <v>4707</v>
      </c>
      <c r="C2117" s="3" t="s">
        <v>4706</v>
      </c>
      <c r="D2117" s="36" t="s">
        <v>4708</v>
      </c>
      <c r="E2117" s="8" t="s">
        <v>993</v>
      </c>
    </row>
    <row r="2118" spans="1:5" ht="13.5" customHeight="1">
      <c r="A2118" s="7">
        <f t="shared" si="62"/>
        <v>2058</v>
      </c>
      <c r="B2118" s="3" t="s">
        <v>4710</v>
      </c>
      <c r="C2118" s="3" t="s">
        <v>4709</v>
      </c>
      <c r="D2118" s="36" t="s">
        <v>4711</v>
      </c>
      <c r="E2118" s="8" t="s">
        <v>993</v>
      </c>
    </row>
    <row r="2119" spans="1:5" ht="13.5" customHeight="1">
      <c r="A2119" s="7">
        <f t="shared" si="62"/>
        <v>2059</v>
      </c>
      <c r="B2119" s="3" t="s">
        <v>4713</v>
      </c>
      <c r="C2119" s="3" t="s">
        <v>4712</v>
      </c>
      <c r="D2119" s="36" t="s">
        <v>4714</v>
      </c>
      <c r="E2119" s="8" t="s">
        <v>993</v>
      </c>
    </row>
    <row r="2120" spans="1:5" ht="13.5" customHeight="1">
      <c r="A2120" s="7">
        <f t="shared" si="62"/>
        <v>2060</v>
      </c>
      <c r="B2120" s="3" t="s">
        <v>4713</v>
      </c>
      <c r="C2120" s="3" t="s">
        <v>4715</v>
      </c>
      <c r="D2120" s="36" t="s">
        <v>4716</v>
      </c>
      <c r="E2120" s="8" t="s">
        <v>993</v>
      </c>
    </row>
    <row r="2121" spans="1:5" ht="13.5" customHeight="1">
      <c r="A2121" s="7">
        <f t="shared" si="62"/>
        <v>2061</v>
      </c>
      <c r="B2121" s="3" t="s">
        <v>4713</v>
      </c>
      <c r="C2121" s="3" t="s">
        <v>4717</v>
      </c>
      <c r="D2121" s="36" t="s">
        <v>4718</v>
      </c>
      <c r="E2121" s="8" t="s">
        <v>993</v>
      </c>
    </row>
    <row r="2122" spans="1:5" ht="13.5" customHeight="1">
      <c r="A2122" s="7">
        <f t="shared" si="62"/>
        <v>2062</v>
      </c>
      <c r="B2122" s="3" t="s">
        <v>4713</v>
      </c>
      <c r="C2122" s="3" t="s">
        <v>4719</v>
      </c>
      <c r="D2122" s="36" t="s">
        <v>4720</v>
      </c>
      <c r="E2122" s="8" t="s">
        <v>993</v>
      </c>
    </row>
    <row r="2123" spans="1:5" ht="13.5" customHeight="1">
      <c r="A2123" s="7">
        <f t="shared" si="62"/>
        <v>2063</v>
      </c>
      <c r="B2123" s="3" t="s">
        <v>4722</v>
      </c>
      <c r="C2123" s="3" t="s">
        <v>4721</v>
      </c>
      <c r="D2123" s="36" t="s">
        <v>4723</v>
      </c>
      <c r="E2123" s="8" t="s">
        <v>993</v>
      </c>
    </row>
    <row r="2124" spans="1:5" ht="13.5" customHeight="1">
      <c r="A2124" s="7">
        <f t="shared" si="62"/>
        <v>2064</v>
      </c>
      <c r="B2124" s="3" t="s">
        <v>4722</v>
      </c>
      <c r="C2124" s="3" t="s">
        <v>4724</v>
      </c>
      <c r="D2124" s="36" t="s">
        <v>4725</v>
      </c>
      <c r="E2124" s="8" t="s">
        <v>993</v>
      </c>
    </row>
    <row r="2125" spans="1:5" ht="13.5" customHeight="1">
      <c r="A2125" s="7">
        <f t="shared" si="62"/>
        <v>2065</v>
      </c>
      <c r="B2125" s="3" t="s">
        <v>4726</v>
      </c>
      <c r="C2125" s="3" t="s">
        <v>4727</v>
      </c>
      <c r="D2125" s="36" t="s">
        <v>4728</v>
      </c>
      <c r="E2125" s="8" t="s">
        <v>993</v>
      </c>
    </row>
    <row r="2126" spans="1:5" ht="13.5" customHeight="1">
      <c r="A2126" s="7">
        <f t="shared" si="62"/>
        <v>2066</v>
      </c>
      <c r="B2126" s="3" t="s">
        <v>4726</v>
      </c>
      <c r="C2126" s="3" t="s">
        <v>4729</v>
      </c>
      <c r="D2126" s="36" t="s">
        <v>4730</v>
      </c>
      <c r="E2126" s="8" t="s">
        <v>993</v>
      </c>
    </row>
    <row r="2127" spans="1:5" ht="13.5" customHeight="1">
      <c r="A2127" s="7">
        <f t="shared" si="62"/>
        <v>2067</v>
      </c>
      <c r="B2127" s="3" t="s">
        <v>4732</v>
      </c>
      <c r="C2127" s="3" t="s">
        <v>4731</v>
      </c>
      <c r="D2127" s="36" t="s">
        <v>4733</v>
      </c>
      <c r="E2127" s="8" t="s">
        <v>993</v>
      </c>
    </row>
    <row r="2128" spans="1:5" ht="13.5" customHeight="1">
      <c r="A2128" s="7">
        <f t="shared" si="62"/>
        <v>2068</v>
      </c>
      <c r="B2128" s="3" t="s">
        <v>4735</v>
      </c>
      <c r="C2128" s="3" t="s">
        <v>4734</v>
      </c>
      <c r="D2128" s="36" t="s">
        <v>4535</v>
      </c>
      <c r="E2128" s="8" t="s">
        <v>993</v>
      </c>
    </row>
    <row r="2129" spans="1:5" ht="13.5" customHeight="1">
      <c r="A2129" s="7">
        <f t="shared" si="62"/>
        <v>2069</v>
      </c>
      <c r="B2129" s="3" t="s">
        <v>4737</v>
      </c>
      <c r="C2129" s="3" t="s">
        <v>4736</v>
      </c>
      <c r="D2129" s="36" t="s">
        <v>4738</v>
      </c>
      <c r="E2129" s="8" t="s">
        <v>993</v>
      </c>
    </row>
    <row r="2130" spans="1:5" ht="13.5" customHeight="1">
      <c r="A2130" s="7">
        <f t="shared" si="62"/>
        <v>2070</v>
      </c>
      <c r="B2130" s="3" t="s">
        <v>4740</v>
      </c>
      <c r="C2130" s="3" t="s">
        <v>4739</v>
      </c>
      <c r="D2130" s="36" t="s">
        <v>4741</v>
      </c>
      <c r="E2130" s="8" t="s">
        <v>993</v>
      </c>
    </row>
    <row r="2131" spans="1:5" ht="13.5" customHeight="1">
      <c r="A2131" s="7">
        <f t="shared" si="62"/>
        <v>2071</v>
      </c>
      <c r="B2131" s="3" t="s">
        <v>4740</v>
      </c>
      <c r="C2131" s="3" t="s">
        <v>4742</v>
      </c>
      <c r="D2131" s="36" t="s">
        <v>4743</v>
      </c>
      <c r="E2131" s="8" t="s">
        <v>993</v>
      </c>
    </row>
    <row r="2132" spans="1:5" ht="13.5" customHeight="1">
      <c r="A2132" s="7">
        <f t="shared" si="62"/>
        <v>2072</v>
      </c>
      <c r="B2132" s="3" t="s">
        <v>4745</v>
      </c>
      <c r="C2132" s="3" t="s">
        <v>4744</v>
      </c>
      <c r="D2132" s="36" t="s">
        <v>4746</v>
      </c>
      <c r="E2132" s="8" t="s">
        <v>993</v>
      </c>
    </row>
    <row r="2133" spans="1:5" ht="13.5" customHeight="1">
      <c r="A2133" s="7">
        <f t="shared" si="62"/>
        <v>2073</v>
      </c>
      <c r="B2133" s="3" t="s">
        <v>4745</v>
      </c>
      <c r="C2133" s="3" t="s">
        <v>4747</v>
      </c>
      <c r="D2133" s="36" t="s">
        <v>4748</v>
      </c>
      <c r="E2133" s="8" t="s">
        <v>993</v>
      </c>
    </row>
    <row r="2134" spans="1:5" ht="13.5" customHeight="1">
      <c r="A2134" s="7">
        <f t="shared" si="62"/>
        <v>2074</v>
      </c>
      <c r="B2134" s="3" t="s">
        <v>4745</v>
      </c>
      <c r="C2134" s="3" t="s">
        <v>4749</v>
      </c>
      <c r="D2134" s="36" t="s">
        <v>4750</v>
      </c>
      <c r="E2134" s="8" t="s">
        <v>993</v>
      </c>
    </row>
    <row r="2135" spans="1:5" ht="13.5" customHeight="1">
      <c r="A2135" s="7">
        <f t="shared" si="62"/>
        <v>2075</v>
      </c>
      <c r="B2135" s="3" t="s">
        <v>4752</v>
      </c>
      <c r="C2135" s="3" t="s">
        <v>4751</v>
      </c>
      <c r="D2135" s="36" t="s">
        <v>4753</v>
      </c>
      <c r="E2135" s="8" t="s">
        <v>993</v>
      </c>
    </row>
    <row r="2136" spans="1:5" ht="13.5" customHeight="1">
      <c r="A2136" s="7">
        <f t="shared" si="62"/>
        <v>2076</v>
      </c>
      <c r="B2136" s="3" t="s">
        <v>4752</v>
      </c>
      <c r="C2136" s="3" t="s">
        <v>4754</v>
      </c>
      <c r="D2136" s="36" t="s">
        <v>4755</v>
      </c>
      <c r="E2136" s="8" t="s">
        <v>993</v>
      </c>
    </row>
    <row r="2137" spans="1:5" ht="13.5" customHeight="1">
      <c r="A2137" s="7">
        <f t="shared" si="62"/>
        <v>2077</v>
      </c>
      <c r="B2137" s="3" t="s">
        <v>4752</v>
      </c>
      <c r="C2137" s="3" t="s">
        <v>4756</v>
      </c>
      <c r="D2137" s="36" t="s">
        <v>4757</v>
      </c>
      <c r="E2137" s="8" t="s">
        <v>993</v>
      </c>
    </row>
    <row r="2138" spans="1:5" ht="13.5" customHeight="1">
      <c r="A2138" s="7">
        <f t="shared" si="62"/>
        <v>2078</v>
      </c>
      <c r="B2138" s="3" t="s">
        <v>4759</v>
      </c>
      <c r="C2138" s="3" t="s">
        <v>4758</v>
      </c>
      <c r="D2138" s="36" t="s">
        <v>4760</v>
      </c>
      <c r="E2138" s="8" t="s">
        <v>993</v>
      </c>
    </row>
    <row r="2139" spans="1:5" ht="13.5" customHeight="1">
      <c r="A2139" s="7">
        <f t="shared" si="62"/>
        <v>2079</v>
      </c>
      <c r="B2139" s="3" t="s">
        <v>4759</v>
      </c>
      <c r="C2139" s="3" t="s">
        <v>4761</v>
      </c>
      <c r="D2139" s="36" t="s">
        <v>4762</v>
      </c>
      <c r="E2139" s="8" t="s">
        <v>993</v>
      </c>
    </row>
    <row r="2140" spans="1:5" ht="13.5" customHeight="1">
      <c r="A2140" s="7">
        <f t="shared" ref="A2140:A2203" si="63">ROW()-60</f>
        <v>2080</v>
      </c>
      <c r="B2140" s="3" t="s">
        <v>4764</v>
      </c>
      <c r="C2140" s="3" t="s">
        <v>4763</v>
      </c>
      <c r="D2140" s="36" t="s">
        <v>4765</v>
      </c>
      <c r="E2140" s="8" t="s">
        <v>993</v>
      </c>
    </row>
    <row r="2141" spans="1:5" ht="13.5" customHeight="1">
      <c r="A2141" s="7">
        <f t="shared" si="63"/>
        <v>2081</v>
      </c>
      <c r="B2141" s="3" t="s">
        <v>4767</v>
      </c>
      <c r="C2141" s="3" t="s">
        <v>4766</v>
      </c>
      <c r="D2141" s="36" t="s">
        <v>4768</v>
      </c>
      <c r="E2141" s="8" t="s">
        <v>993</v>
      </c>
    </row>
    <row r="2142" spans="1:5" ht="13.5" customHeight="1">
      <c r="A2142" s="7">
        <f t="shared" si="63"/>
        <v>2082</v>
      </c>
      <c r="B2142" s="3" t="s">
        <v>4767</v>
      </c>
      <c r="C2142" s="3" t="s">
        <v>4769</v>
      </c>
      <c r="D2142" s="36" t="s">
        <v>4770</v>
      </c>
      <c r="E2142" s="8" t="s">
        <v>993</v>
      </c>
    </row>
    <row r="2143" spans="1:5" ht="13.5" customHeight="1">
      <c r="A2143" s="7">
        <f t="shared" si="63"/>
        <v>2083</v>
      </c>
      <c r="B2143" s="3" t="s">
        <v>4767</v>
      </c>
      <c r="C2143" s="3" t="s">
        <v>4771</v>
      </c>
      <c r="D2143" s="36" t="s">
        <v>4772</v>
      </c>
      <c r="E2143" s="8" t="s">
        <v>993</v>
      </c>
    </row>
    <row r="2144" spans="1:5" ht="13.5" customHeight="1">
      <c r="A2144" s="7">
        <f t="shared" si="63"/>
        <v>2084</v>
      </c>
      <c r="B2144" s="3" t="s">
        <v>4774</v>
      </c>
      <c r="C2144" s="3" t="s">
        <v>4773</v>
      </c>
      <c r="D2144" s="36" t="s">
        <v>4775</v>
      </c>
      <c r="E2144" s="8" t="s">
        <v>993</v>
      </c>
    </row>
    <row r="2145" spans="1:5" ht="13.5" customHeight="1">
      <c r="A2145" s="7">
        <f t="shared" si="63"/>
        <v>2085</v>
      </c>
      <c r="B2145" s="3" t="s">
        <v>4777</v>
      </c>
      <c r="C2145" s="3" t="s">
        <v>4776</v>
      </c>
      <c r="D2145" s="36" t="s">
        <v>4778</v>
      </c>
      <c r="E2145" s="8" t="s">
        <v>993</v>
      </c>
    </row>
    <row r="2146" spans="1:5" ht="13.5" customHeight="1">
      <c r="A2146" s="7">
        <f t="shared" si="63"/>
        <v>2086</v>
      </c>
      <c r="B2146" s="3" t="s">
        <v>4780</v>
      </c>
      <c r="C2146" s="3" t="s">
        <v>4779</v>
      </c>
      <c r="D2146" s="36" t="s">
        <v>4781</v>
      </c>
      <c r="E2146" s="8" t="s">
        <v>993</v>
      </c>
    </row>
    <row r="2147" spans="1:5" ht="13.5" customHeight="1">
      <c r="A2147" s="7">
        <f t="shared" si="63"/>
        <v>2087</v>
      </c>
      <c r="B2147" s="3" t="s">
        <v>4783</v>
      </c>
      <c r="C2147" s="3" t="s">
        <v>4782</v>
      </c>
      <c r="D2147" s="36" t="s">
        <v>4784</v>
      </c>
      <c r="E2147" s="8" t="s">
        <v>993</v>
      </c>
    </row>
    <row r="2148" spans="1:5" ht="13.5" customHeight="1">
      <c r="A2148" s="7">
        <f t="shared" si="63"/>
        <v>2088</v>
      </c>
      <c r="B2148" s="3" t="s">
        <v>4786</v>
      </c>
      <c r="C2148" s="3" t="s">
        <v>4785</v>
      </c>
      <c r="D2148" s="36" t="s">
        <v>4787</v>
      </c>
      <c r="E2148" s="8" t="s">
        <v>993</v>
      </c>
    </row>
    <row r="2149" spans="1:5" ht="13.5" customHeight="1">
      <c r="A2149" s="7">
        <f t="shared" si="63"/>
        <v>2089</v>
      </c>
      <c r="B2149" s="3" t="s">
        <v>4786</v>
      </c>
      <c r="C2149" s="3" t="s">
        <v>4788</v>
      </c>
      <c r="D2149" s="36" t="s">
        <v>4789</v>
      </c>
      <c r="E2149" s="8" t="s">
        <v>993</v>
      </c>
    </row>
    <row r="2150" spans="1:5" ht="13.5" customHeight="1">
      <c r="A2150" s="7">
        <f t="shared" si="63"/>
        <v>2090</v>
      </c>
      <c r="B2150" s="3" t="s">
        <v>4791</v>
      </c>
      <c r="C2150" s="3" t="s">
        <v>4790</v>
      </c>
      <c r="D2150" s="36" t="s">
        <v>4792</v>
      </c>
      <c r="E2150" s="8" t="s">
        <v>993</v>
      </c>
    </row>
    <row r="2151" spans="1:5" ht="13.5" customHeight="1">
      <c r="A2151" s="7">
        <f t="shared" si="63"/>
        <v>2091</v>
      </c>
      <c r="B2151" s="3" t="s">
        <v>4794</v>
      </c>
      <c r="C2151" s="3" t="s">
        <v>4793</v>
      </c>
      <c r="D2151" s="36" t="s">
        <v>4795</v>
      </c>
      <c r="E2151" s="8" t="s">
        <v>993</v>
      </c>
    </row>
    <row r="2152" spans="1:5" ht="13.5" customHeight="1">
      <c r="A2152" s="7">
        <f t="shared" si="63"/>
        <v>2092</v>
      </c>
      <c r="B2152" s="3" t="s">
        <v>4794</v>
      </c>
      <c r="C2152" s="3" t="s">
        <v>4796</v>
      </c>
      <c r="D2152" s="36" t="s">
        <v>4797</v>
      </c>
      <c r="E2152" s="8" t="s">
        <v>993</v>
      </c>
    </row>
    <row r="2153" spans="1:5" ht="13.5" customHeight="1">
      <c r="A2153" s="7">
        <f t="shared" si="63"/>
        <v>2093</v>
      </c>
      <c r="B2153" s="3" t="s">
        <v>4794</v>
      </c>
      <c r="C2153" s="3" t="s">
        <v>4798</v>
      </c>
      <c r="D2153" s="36" t="s">
        <v>4799</v>
      </c>
      <c r="E2153" s="8" t="s">
        <v>993</v>
      </c>
    </row>
    <row r="2154" spans="1:5" ht="13.5" customHeight="1">
      <c r="A2154" s="7">
        <f t="shared" si="63"/>
        <v>2094</v>
      </c>
      <c r="B2154" s="3" t="s">
        <v>4794</v>
      </c>
      <c r="C2154" s="3" t="s">
        <v>4800</v>
      </c>
      <c r="D2154" s="36" t="s">
        <v>4801</v>
      </c>
      <c r="E2154" s="8" t="s">
        <v>993</v>
      </c>
    </row>
    <row r="2155" spans="1:5" ht="13.5" customHeight="1">
      <c r="A2155" s="7">
        <f t="shared" si="63"/>
        <v>2095</v>
      </c>
      <c r="B2155" s="3" t="s">
        <v>4803</v>
      </c>
      <c r="C2155" s="3" t="s">
        <v>4802</v>
      </c>
      <c r="D2155" s="36" t="s">
        <v>4804</v>
      </c>
      <c r="E2155" s="8" t="s">
        <v>993</v>
      </c>
    </row>
    <row r="2156" spans="1:5" ht="13.5" customHeight="1">
      <c r="A2156" s="7">
        <f t="shared" si="63"/>
        <v>2096</v>
      </c>
      <c r="B2156" s="3" t="s">
        <v>4806</v>
      </c>
      <c r="C2156" s="3" t="s">
        <v>4805</v>
      </c>
      <c r="D2156" s="36" t="s">
        <v>4807</v>
      </c>
      <c r="E2156" s="8" t="s">
        <v>993</v>
      </c>
    </row>
    <row r="2157" spans="1:5" ht="13.5" customHeight="1">
      <c r="A2157" s="7">
        <f t="shared" si="63"/>
        <v>2097</v>
      </c>
      <c r="B2157" s="3" t="s">
        <v>4809</v>
      </c>
      <c r="C2157" s="3" t="s">
        <v>4808</v>
      </c>
      <c r="D2157" s="36" t="s">
        <v>4810</v>
      </c>
      <c r="E2157" s="8" t="s">
        <v>993</v>
      </c>
    </row>
    <row r="2158" spans="1:5" ht="13.5" customHeight="1">
      <c r="A2158" s="7">
        <f t="shared" si="63"/>
        <v>2098</v>
      </c>
      <c r="B2158" s="3" t="s">
        <v>4812</v>
      </c>
      <c r="C2158" s="3" t="s">
        <v>4811</v>
      </c>
      <c r="D2158" s="36" t="s">
        <v>4813</v>
      </c>
      <c r="E2158" s="8" t="s">
        <v>993</v>
      </c>
    </row>
    <row r="2159" spans="1:5" ht="13.5" customHeight="1">
      <c r="A2159" s="7">
        <f t="shared" si="63"/>
        <v>2099</v>
      </c>
      <c r="B2159" s="3" t="s">
        <v>4815</v>
      </c>
      <c r="C2159" s="3" t="s">
        <v>4814</v>
      </c>
      <c r="D2159" s="36" t="s">
        <v>4816</v>
      </c>
      <c r="E2159" s="8" t="s">
        <v>993</v>
      </c>
    </row>
    <row r="2160" spans="1:5" ht="13.5" customHeight="1">
      <c r="A2160" s="7">
        <f t="shared" si="63"/>
        <v>2100</v>
      </c>
      <c r="B2160" s="3" t="s">
        <v>4818</v>
      </c>
      <c r="C2160" s="3" t="s">
        <v>4817</v>
      </c>
      <c r="D2160" s="36" t="s">
        <v>4819</v>
      </c>
      <c r="E2160" s="8" t="s">
        <v>993</v>
      </c>
    </row>
    <row r="2161" spans="1:5" ht="13.5" customHeight="1">
      <c r="A2161" s="7">
        <f t="shared" si="63"/>
        <v>2101</v>
      </c>
      <c r="B2161" s="3" t="s">
        <v>4821</v>
      </c>
      <c r="C2161" s="3" t="s">
        <v>4820</v>
      </c>
      <c r="D2161" s="36" t="s">
        <v>4822</v>
      </c>
      <c r="E2161" s="8" t="s">
        <v>993</v>
      </c>
    </row>
    <row r="2162" spans="1:5" ht="13.5" customHeight="1">
      <c r="A2162" s="7">
        <f t="shared" si="63"/>
        <v>2102</v>
      </c>
      <c r="B2162" s="3" t="s">
        <v>4824</v>
      </c>
      <c r="C2162" s="3" t="s">
        <v>4823</v>
      </c>
      <c r="D2162" s="36" t="s">
        <v>4825</v>
      </c>
      <c r="E2162" s="8" t="s">
        <v>993</v>
      </c>
    </row>
    <row r="2163" spans="1:5" ht="13.5" customHeight="1">
      <c r="A2163" s="7">
        <f t="shared" si="63"/>
        <v>2103</v>
      </c>
      <c r="B2163" s="3" t="s">
        <v>4824</v>
      </c>
      <c r="C2163" s="3" t="s">
        <v>4826</v>
      </c>
      <c r="D2163" s="36" t="s">
        <v>4827</v>
      </c>
      <c r="E2163" s="8" t="s">
        <v>993</v>
      </c>
    </row>
    <row r="2164" spans="1:5" ht="13.5" customHeight="1">
      <c r="A2164" s="7">
        <f t="shared" si="63"/>
        <v>2104</v>
      </c>
      <c r="B2164" s="3" t="s">
        <v>4829</v>
      </c>
      <c r="C2164" s="3" t="s">
        <v>4828</v>
      </c>
      <c r="D2164" s="36" t="s">
        <v>4830</v>
      </c>
      <c r="E2164" s="8" t="s">
        <v>993</v>
      </c>
    </row>
    <row r="2165" spans="1:5" ht="13.5" customHeight="1">
      <c r="A2165" s="7">
        <f t="shared" si="63"/>
        <v>2105</v>
      </c>
      <c r="B2165" s="3" t="s">
        <v>4829</v>
      </c>
      <c r="C2165" s="3" t="s">
        <v>4831</v>
      </c>
      <c r="D2165" s="36" t="s">
        <v>4832</v>
      </c>
      <c r="E2165" s="8" t="s">
        <v>993</v>
      </c>
    </row>
    <row r="2166" spans="1:5" ht="13.5" customHeight="1">
      <c r="A2166" s="7">
        <f t="shared" si="63"/>
        <v>2106</v>
      </c>
      <c r="B2166" s="3" t="s">
        <v>4829</v>
      </c>
      <c r="C2166" s="3" t="s">
        <v>4833</v>
      </c>
      <c r="D2166" s="36" t="s">
        <v>4834</v>
      </c>
      <c r="E2166" s="8" t="s">
        <v>993</v>
      </c>
    </row>
    <row r="2167" spans="1:5" ht="13.5" customHeight="1">
      <c r="A2167" s="7">
        <f t="shared" si="63"/>
        <v>2107</v>
      </c>
      <c r="B2167" s="3" t="s">
        <v>4829</v>
      </c>
      <c r="C2167" s="3" t="s">
        <v>4835</v>
      </c>
      <c r="D2167" s="36" t="s">
        <v>4836</v>
      </c>
      <c r="E2167" s="8" t="s">
        <v>993</v>
      </c>
    </row>
    <row r="2168" spans="1:5" ht="13.5" customHeight="1">
      <c r="A2168" s="7">
        <f t="shared" si="63"/>
        <v>2108</v>
      </c>
      <c r="B2168" s="3" t="s">
        <v>4838</v>
      </c>
      <c r="C2168" s="3" t="s">
        <v>4837</v>
      </c>
      <c r="D2168" s="36" t="s">
        <v>4839</v>
      </c>
      <c r="E2168" s="8" t="s">
        <v>993</v>
      </c>
    </row>
    <row r="2169" spans="1:5" ht="13.5" customHeight="1">
      <c r="A2169" s="7">
        <f t="shared" si="63"/>
        <v>2109</v>
      </c>
      <c r="B2169" s="3" t="s">
        <v>4841</v>
      </c>
      <c r="C2169" s="3" t="s">
        <v>4840</v>
      </c>
      <c r="D2169" s="36" t="s">
        <v>4842</v>
      </c>
      <c r="E2169" s="8" t="s">
        <v>993</v>
      </c>
    </row>
    <row r="2170" spans="1:5" ht="13.5" customHeight="1">
      <c r="A2170" s="7">
        <f t="shared" si="63"/>
        <v>2110</v>
      </c>
      <c r="B2170" s="3" t="s">
        <v>4844</v>
      </c>
      <c r="C2170" s="3" t="s">
        <v>4843</v>
      </c>
      <c r="D2170" s="36" t="s">
        <v>4845</v>
      </c>
      <c r="E2170" s="8" t="s">
        <v>993</v>
      </c>
    </row>
    <row r="2171" spans="1:5" ht="13.5" customHeight="1">
      <c r="A2171" s="7">
        <f t="shared" si="63"/>
        <v>2111</v>
      </c>
      <c r="B2171" s="4" t="s">
        <v>4844</v>
      </c>
      <c r="C2171" s="4">
        <v>19211895</v>
      </c>
      <c r="D2171" s="38" t="s">
        <v>7674</v>
      </c>
      <c r="E2171" s="11" t="s">
        <v>3</v>
      </c>
    </row>
    <row r="2172" spans="1:5" ht="13.5" customHeight="1">
      <c r="A2172" s="7">
        <f t="shared" si="63"/>
        <v>2112</v>
      </c>
      <c r="B2172" s="3" t="s">
        <v>4847</v>
      </c>
      <c r="C2172" s="3" t="s">
        <v>4846</v>
      </c>
      <c r="D2172" s="36" t="s">
        <v>4848</v>
      </c>
      <c r="E2172" s="8" t="s">
        <v>993</v>
      </c>
    </row>
    <row r="2173" spans="1:5" ht="13.5" customHeight="1">
      <c r="A2173" s="7">
        <f t="shared" si="63"/>
        <v>2113</v>
      </c>
      <c r="B2173" s="3" t="s">
        <v>4850</v>
      </c>
      <c r="C2173" s="3" t="s">
        <v>4849</v>
      </c>
      <c r="D2173" s="36" t="s">
        <v>4851</v>
      </c>
      <c r="E2173" s="8" t="s">
        <v>993</v>
      </c>
    </row>
    <row r="2174" spans="1:5" ht="13.5" customHeight="1">
      <c r="A2174" s="7">
        <f t="shared" si="63"/>
        <v>2114</v>
      </c>
      <c r="B2174" s="3" t="s">
        <v>4853</v>
      </c>
      <c r="C2174" s="3" t="s">
        <v>4852</v>
      </c>
      <c r="D2174" s="36" t="s">
        <v>4854</v>
      </c>
      <c r="E2174" s="8" t="s">
        <v>993</v>
      </c>
    </row>
    <row r="2175" spans="1:5" ht="13.5" customHeight="1">
      <c r="A2175" s="7">
        <f t="shared" si="63"/>
        <v>2115</v>
      </c>
      <c r="B2175" s="3" t="s">
        <v>4853</v>
      </c>
      <c r="C2175" s="3" t="s">
        <v>4855</v>
      </c>
      <c r="D2175" s="36" t="s">
        <v>4856</v>
      </c>
      <c r="E2175" s="8" t="s">
        <v>993</v>
      </c>
    </row>
    <row r="2176" spans="1:5" ht="13.5" customHeight="1">
      <c r="A2176" s="7">
        <f t="shared" si="63"/>
        <v>2116</v>
      </c>
      <c r="B2176" s="3" t="s">
        <v>4853</v>
      </c>
      <c r="C2176" s="3" t="s">
        <v>4857</v>
      </c>
      <c r="D2176" s="36" t="s">
        <v>4858</v>
      </c>
      <c r="E2176" s="8" t="s">
        <v>993</v>
      </c>
    </row>
    <row r="2177" spans="1:5" ht="13.5" customHeight="1">
      <c r="A2177" s="7">
        <f t="shared" si="63"/>
        <v>2117</v>
      </c>
      <c r="B2177" s="3" t="s">
        <v>4853</v>
      </c>
      <c r="C2177" s="3" t="s">
        <v>4859</v>
      </c>
      <c r="D2177" s="36" t="s">
        <v>4860</v>
      </c>
      <c r="E2177" s="8" t="s">
        <v>993</v>
      </c>
    </row>
    <row r="2178" spans="1:5" ht="13.5" customHeight="1">
      <c r="A2178" s="7">
        <f t="shared" si="63"/>
        <v>2118</v>
      </c>
      <c r="B2178" s="3" t="s">
        <v>4853</v>
      </c>
      <c r="C2178" s="3" t="s">
        <v>4861</v>
      </c>
      <c r="D2178" s="36" t="s">
        <v>4862</v>
      </c>
      <c r="E2178" s="8" t="s">
        <v>993</v>
      </c>
    </row>
    <row r="2179" spans="1:5" ht="13.5" customHeight="1">
      <c r="A2179" s="7">
        <f t="shared" si="63"/>
        <v>2119</v>
      </c>
      <c r="B2179" s="3" t="s">
        <v>4864</v>
      </c>
      <c r="C2179" s="3" t="s">
        <v>4863</v>
      </c>
      <c r="D2179" s="36" t="s">
        <v>4865</v>
      </c>
      <c r="E2179" s="8" t="s">
        <v>993</v>
      </c>
    </row>
    <row r="2180" spans="1:5" ht="13.5" customHeight="1">
      <c r="A2180" s="7">
        <f t="shared" si="63"/>
        <v>2120</v>
      </c>
      <c r="B2180" s="3" t="s">
        <v>4867</v>
      </c>
      <c r="C2180" s="3" t="s">
        <v>4866</v>
      </c>
      <c r="D2180" s="36" t="s">
        <v>4868</v>
      </c>
      <c r="E2180" s="8" t="s">
        <v>993</v>
      </c>
    </row>
    <row r="2181" spans="1:5" ht="13.5" customHeight="1">
      <c r="A2181" s="7">
        <f t="shared" si="63"/>
        <v>2121</v>
      </c>
      <c r="B2181" s="3" t="s">
        <v>4870</v>
      </c>
      <c r="C2181" s="3" t="s">
        <v>4869</v>
      </c>
      <c r="D2181" s="36" t="s">
        <v>4871</v>
      </c>
      <c r="E2181" s="8" t="s">
        <v>993</v>
      </c>
    </row>
    <row r="2182" spans="1:5" ht="13.5" customHeight="1">
      <c r="A2182" s="7">
        <f t="shared" si="63"/>
        <v>2122</v>
      </c>
      <c r="B2182" s="3" t="s">
        <v>4870</v>
      </c>
      <c r="C2182" s="3" t="s">
        <v>4872</v>
      </c>
      <c r="D2182" s="36" t="s">
        <v>4873</v>
      </c>
      <c r="E2182" s="8" t="s">
        <v>993</v>
      </c>
    </row>
    <row r="2183" spans="1:5" ht="13.5" customHeight="1">
      <c r="A2183" s="7">
        <f t="shared" si="63"/>
        <v>2123</v>
      </c>
      <c r="B2183" s="3" t="s">
        <v>4875</v>
      </c>
      <c r="C2183" s="3" t="s">
        <v>4874</v>
      </c>
      <c r="D2183" s="36" t="s">
        <v>4876</v>
      </c>
      <c r="E2183" s="8" t="s">
        <v>993</v>
      </c>
    </row>
    <row r="2184" spans="1:5" ht="13.5" customHeight="1">
      <c r="A2184" s="7">
        <f t="shared" si="63"/>
        <v>2124</v>
      </c>
      <c r="B2184" s="3" t="s">
        <v>4875</v>
      </c>
      <c r="C2184" s="3" t="s">
        <v>4877</v>
      </c>
      <c r="D2184" s="36" t="s">
        <v>4878</v>
      </c>
      <c r="E2184" s="8" t="s">
        <v>993</v>
      </c>
    </row>
    <row r="2185" spans="1:5" ht="13.5" customHeight="1">
      <c r="A2185" s="7">
        <f t="shared" si="63"/>
        <v>2125</v>
      </c>
      <c r="B2185" s="3" t="s">
        <v>4875</v>
      </c>
      <c r="C2185" s="3" t="s">
        <v>4879</v>
      </c>
      <c r="D2185" s="36" t="s">
        <v>4880</v>
      </c>
      <c r="E2185" s="8" t="s">
        <v>993</v>
      </c>
    </row>
    <row r="2186" spans="1:5" ht="13.5" customHeight="1">
      <c r="A2186" s="7">
        <f t="shared" si="63"/>
        <v>2126</v>
      </c>
      <c r="B2186" s="3" t="s">
        <v>4875</v>
      </c>
      <c r="C2186" s="3" t="s">
        <v>4881</v>
      </c>
      <c r="D2186" s="36" t="s">
        <v>4882</v>
      </c>
      <c r="E2186" s="8" t="s">
        <v>993</v>
      </c>
    </row>
    <row r="2187" spans="1:5" ht="13.5" customHeight="1">
      <c r="A2187" s="7">
        <f t="shared" si="63"/>
        <v>2127</v>
      </c>
      <c r="B2187" s="3" t="s">
        <v>4875</v>
      </c>
      <c r="C2187" s="3" t="s">
        <v>4883</v>
      </c>
      <c r="D2187" s="36" t="s">
        <v>4884</v>
      </c>
      <c r="E2187" s="8" t="s">
        <v>993</v>
      </c>
    </row>
    <row r="2188" spans="1:5" ht="13.5" customHeight="1">
      <c r="A2188" s="7">
        <f t="shared" si="63"/>
        <v>2128</v>
      </c>
      <c r="B2188" s="3" t="s">
        <v>4875</v>
      </c>
      <c r="C2188" s="3" t="s">
        <v>4885</v>
      </c>
      <c r="D2188" s="36" t="s">
        <v>4886</v>
      </c>
      <c r="E2188" s="8" t="s">
        <v>993</v>
      </c>
    </row>
    <row r="2189" spans="1:5" ht="13.5" customHeight="1">
      <c r="A2189" s="7">
        <f t="shared" si="63"/>
        <v>2129</v>
      </c>
      <c r="B2189" s="3" t="s">
        <v>4888</v>
      </c>
      <c r="C2189" s="3" t="s">
        <v>4887</v>
      </c>
      <c r="D2189" s="36" t="s">
        <v>4889</v>
      </c>
      <c r="E2189" s="8" t="s">
        <v>993</v>
      </c>
    </row>
    <row r="2190" spans="1:5" ht="13.5" customHeight="1">
      <c r="A2190" s="7">
        <f t="shared" si="63"/>
        <v>2130</v>
      </c>
      <c r="B2190" s="3" t="s">
        <v>4891</v>
      </c>
      <c r="C2190" s="3" t="s">
        <v>4890</v>
      </c>
      <c r="D2190" s="36" t="s">
        <v>4892</v>
      </c>
      <c r="E2190" s="8" t="s">
        <v>993</v>
      </c>
    </row>
    <row r="2191" spans="1:5" ht="13.5" customHeight="1">
      <c r="A2191" s="7">
        <f t="shared" si="63"/>
        <v>2131</v>
      </c>
      <c r="B2191" s="3" t="s">
        <v>4894</v>
      </c>
      <c r="C2191" s="3" t="s">
        <v>4893</v>
      </c>
      <c r="D2191" s="36" t="s">
        <v>4895</v>
      </c>
      <c r="E2191" s="8" t="s">
        <v>993</v>
      </c>
    </row>
    <row r="2192" spans="1:5" ht="13.5" customHeight="1">
      <c r="A2192" s="7">
        <f t="shared" si="63"/>
        <v>2132</v>
      </c>
      <c r="B2192" s="3" t="s">
        <v>4897</v>
      </c>
      <c r="C2192" s="3" t="s">
        <v>4896</v>
      </c>
      <c r="D2192" s="36" t="s">
        <v>4898</v>
      </c>
      <c r="E2192" s="8" t="s">
        <v>993</v>
      </c>
    </row>
    <row r="2193" spans="1:5" ht="13.5" customHeight="1">
      <c r="A2193" s="7">
        <f t="shared" si="63"/>
        <v>2133</v>
      </c>
      <c r="B2193" s="3" t="s">
        <v>4900</v>
      </c>
      <c r="C2193" s="3" t="s">
        <v>4899</v>
      </c>
      <c r="D2193" s="36" t="s">
        <v>4901</v>
      </c>
      <c r="E2193" s="8" t="s">
        <v>993</v>
      </c>
    </row>
    <row r="2194" spans="1:5" ht="13.5" customHeight="1">
      <c r="A2194" s="7">
        <f t="shared" si="63"/>
        <v>2134</v>
      </c>
      <c r="B2194" s="3" t="s">
        <v>4903</v>
      </c>
      <c r="C2194" s="3" t="s">
        <v>4902</v>
      </c>
      <c r="D2194" s="36" t="s">
        <v>4904</v>
      </c>
      <c r="E2194" s="8" t="s">
        <v>993</v>
      </c>
    </row>
    <row r="2195" spans="1:5" ht="13.5" customHeight="1">
      <c r="A2195" s="7">
        <f t="shared" si="63"/>
        <v>2135</v>
      </c>
      <c r="B2195" s="3" t="s">
        <v>4906</v>
      </c>
      <c r="C2195" s="3" t="s">
        <v>4905</v>
      </c>
      <c r="D2195" s="36" t="s">
        <v>4907</v>
      </c>
      <c r="E2195" s="8" t="s">
        <v>993</v>
      </c>
    </row>
    <row r="2196" spans="1:5" ht="13.5" customHeight="1">
      <c r="A2196" s="7">
        <f t="shared" si="63"/>
        <v>2136</v>
      </c>
      <c r="B2196" s="3" t="s">
        <v>4909</v>
      </c>
      <c r="C2196" s="3" t="s">
        <v>4908</v>
      </c>
      <c r="D2196" s="36" t="s">
        <v>4910</v>
      </c>
      <c r="E2196" s="8" t="s">
        <v>993</v>
      </c>
    </row>
    <row r="2197" spans="1:5" ht="13.5" customHeight="1">
      <c r="A2197" s="7">
        <f t="shared" si="63"/>
        <v>2137</v>
      </c>
      <c r="B2197" s="3" t="s">
        <v>4909</v>
      </c>
      <c r="C2197" s="3" t="s">
        <v>4911</v>
      </c>
      <c r="D2197" s="36" t="s">
        <v>4912</v>
      </c>
      <c r="E2197" s="8" t="s">
        <v>993</v>
      </c>
    </row>
    <row r="2198" spans="1:5" ht="13.5" customHeight="1">
      <c r="A2198" s="7">
        <f t="shared" si="63"/>
        <v>2138</v>
      </c>
      <c r="B2198" s="3" t="s">
        <v>4914</v>
      </c>
      <c r="C2198" s="3" t="s">
        <v>4913</v>
      </c>
      <c r="D2198" s="36" t="s">
        <v>4915</v>
      </c>
      <c r="E2198" s="8" t="s">
        <v>993</v>
      </c>
    </row>
    <row r="2199" spans="1:5" ht="13.5" customHeight="1">
      <c r="A2199" s="7">
        <f t="shared" si="63"/>
        <v>2139</v>
      </c>
      <c r="B2199" s="3" t="s">
        <v>4917</v>
      </c>
      <c r="C2199" s="3" t="s">
        <v>4916</v>
      </c>
      <c r="D2199" s="36" t="s">
        <v>4918</v>
      </c>
      <c r="E2199" s="8" t="s">
        <v>993</v>
      </c>
    </row>
    <row r="2200" spans="1:5" ht="13.5" customHeight="1">
      <c r="A2200" s="7">
        <f t="shared" si="63"/>
        <v>2140</v>
      </c>
      <c r="B2200" s="3" t="s">
        <v>4920</v>
      </c>
      <c r="C2200" s="3" t="s">
        <v>4919</v>
      </c>
      <c r="D2200" s="36" t="s">
        <v>4921</v>
      </c>
      <c r="E2200" s="8" t="s">
        <v>993</v>
      </c>
    </row>
    <row r="2201" spans="1:5" ht="13.5" customHeight="1">
      <c r="A2201" s="7">
        <f t="shared" si="63"/>
        <v>2141</v>
      </c>
      <c r="B2201" s="3" t="s">
        <v>4923</v>
      </c>
      <c r="C2201" s="3" t="s">
        <v>4922</v>
      </c>
      <c r="D2201" s="36" t="s">
        <v>4924</v>
      </c>
      <c r="E2201" s="8" t="s">
        <v>993</v>
      </c>
    </row>
    <row r="2202" spans="1:5" ht="13.5" customHeight="1">
      <c r="A2202" s="7">
        <f t="shared" si="63"/>
        <v>2142</v>
      </c>
      <c r="B2202" s="3" t="s">
        <v>4926</v>
      </c>
      <c r="C2202" s="3" t="s">
        <v>4925</v>
      </c>
      <c r="D2202" s="36" t="s">
        <v>4927</v>
      </c>
      <c r="E2202" s="8" t="s">
        <v>993</v>
      </c>
    </row>
    <row r="2203" spans="1:5" ht="13.5" customHeight="1">
      <c r="A2203" s="7">
        <f t="shared" si="63"/>
        <v>2143</v>
      </c>
      <c r="B2203" s="3" t="s">
        <v>4929</v>
      </c>
      <c r="C2203" s="3" t="s">
        <v>4928</v>
      </c>
      <c r="D2203" s="36" t="s">
        <v>4930</v>
      </c>
      <c r="E2203" s="8" t="s">
        <v>993</v>
      </c>
    </row>
    <row r="2204" spans="1:5" ht="13.5" customHeight="1">
      <c r="A2204" s="7">
        <f t="shared" ref="A2204:A2267" si="64">ROW()-60</f>
        <v>2144</v>
      </c>
      <c r="B2204" s="3" t="s">
        <v>4932</v>
      </c>
      <c r="C2204" s="3" t="s">
        <v>4931</v>
      </c>
      <c r="D2204" s="36" t="s">
        <v>4933</v>
      </c>
      <c r="E2204" s="8" t="s">
        <v>993</v>
      </c>
    </row>
    <row r="2205" spans="1:5" ht="13.5" customHeight="1">
      <c r="A2205" s="7">
        <f t="shared" si="64"/>
        <v>2145</v>
      </c>
      <c r="B2205" s="3" t="s">
        <v>4935</v>
      </c>
      <c r="C2205" s="3" t="s">
        <v>4934</v>
      </c>
      <c r="D2205" s="36" t="s">
        <v>4936</v>
      </c>
      <c r="E2205" s="8" t="s">
        <v>993</v>
      </c>
    </row>
    <row r="2206" spans="1:5" ht="13.5" customHeight="1">
      <c r="A2206" s="7">
        <f t="shared" si="64"/>
        <v>2146</v>
      </c>
      <c r="B2206" s="3" t="s">
        <v>4935</v>
      </c>
      <c r="C2206" s="3" t="s">
        <v>4937</v>
      </c>
      <c r="D2206" s="36" t="s">
        <v>4938</v>
      </c>
      <c r="E2206" s="8" t="s">
        <v>993</v>
      </c>
    </row>
    <row r="2207" spans="1:5" ht="13.5" customHeight="1">
      <c r="A2207" s="7">
        <f t="shared" si="64"/>
        <v>2147</v>
      </c>
      <c r="B2207" s="3" t="s">
        <v>4940</v>
      </c>
      <c r="C2207" s="3" t="s">
        <v>4939</v>
      </c>
      <c r="D2207" s="36" t="s">
        <v>4941</v>
      </c>
      <c r="E2207" s="8" t="s">
        <v>993</v>
      </c>
    </row>
    <row r="2208" spans="1:5" ht="13.5" customHeight="1">
      <c r="A2208" s="7">
        <f t="shared" si="64"/>
        <v>2148</v>
      </c>
      <c r="B2208" s="3" t="s">
        <v>4940</v>
      </c>
      <c r="C2208" s="3" t="s">
        <v>4942</v>
      </c>
      <c r="D2208" s="36" t="s">
        <v>4943</v>
      </c>
      <c r="E2208" s="8" t="s">
        <v>993</v>
      </c>
    </row>
    <row r="2209" spans="1:5" ht="13.5" customHeight="1">
      <c r="A2209" s="7">
        <f t="shared" si="64"/>
        <v>2149</v>
      </c>
      <c r="B2209" s="3" t="s">
        <v>4945</v>
      </c>
      <c r="C2209" s="3" t="s">
        <v>4944</v>
      </c>
      <c r="D2209" s="36" t="s">
        <v>4946</v>
      </c>
      <c r="E2209" s="8" t="s">
        <v>993</v>
      </c>
    </row>
    <row r="2210" spans="1:5" ht="13.5" customHeight="1">
      <c r="A2210" s="7">
        <f t="shared" si="64"/>
        <v>2150</v>
      </c>
      <c r="B2210" s="3" t="s">
        <v>4948</v>
      </c>
      <c r="C2210" s="3" t="s">
        <v>4947</v>
      </c>
      <c r="D2210" s="36" t="s">
        <v>4949</v>
      </c>
      <c r="E2210" s="8" t="s">
        <v>993</v>
      </c>
    </row>
    <row r="2211" spans="1:5" ht="13.5" customHeight="1">
      <c r="A2211" s="7">
        <f t="shared" si="64"/>
        <v>2151</v>
      </c>
      <c r="B2211" s="3" t="s">
        <v>4951</v>
      </c>
      <c r="C2211" s="3" t="s">
        <v>4950</v>
      </c>
      <c r="D2211" s="36" t="s">
        <v>4952</v>
      </c>
      <c r="E2211" s="8" t="s">
        <v>993</v>
      </c>
    </row>
    <row r="2212" spans="1:5" ht="13.5" customHeight="1">
      <c r="A2212" s="7">
        <f t="shared" si="64"/>
        <v>2152</v>
      </c>
      <c r="B2212" s="3" t="s">
        <v>4954</v>
      </c>
      <c r="C2212" s="3" t="s">
        <v>4953</v>
      </c>
      <c r="D2212" s="36" t="s">
        <v>4955</v>
      </c>
      <c r="E2212" s="8" t="s">
        <v>993</v>
      </c>
    </row>
    <row r="2213" spans="1:5" ht="13.5" customHeight="1">
      <c r="A2213" s="7">
        <f t="shared" si="64"/>
        <v>2153</v>
      </c>
      <c r="B2213" s="3" t="s">
        <v>4957</v>
      </c>
      <c r="C2213" s="3" t="s">
        <v>4956</v>
      </c>
      <c r="D2213" s="36" t="s">
        <v>4958</v>
      </c>
      <c r="E2213" s="8" t="s">
        <v>993</v>
      </c>
    </row>
    <row r="2214" spans="1:5" ht="13.5" customHeight="1">
      <c r="A2214" s="7">
        <f t="shared" si="64"/>
        <v>2154</v>
      </c>
      <c r="B2214" s="3" t="s">
        <v>4960</v>
      </c>
      <c r="C2214" s="3" t="s">
        <v>4959</v>
      </c>
      <c r="D2214" s="36" t="s">
        <v>4961</v>
      </c>
      <c r="E2214" s="8" t="s">
        <v>993</v>
      </c>
    </row>
    <row r="2215" spans="1:5" ht="13.5" customHeight="1">
      <c r="A2215" s="7">
        <f t="shared" si="64"/>
        <v>2155</v>
      </c>
      <c r="B2215" s="3" t="s">
        <v>4963</v>
      </c>
      <c r="C2215" s="3" t="s">
        <v>4962</v>
      </c>
      <c r="D2215" s="36" t="s">
        <v>4964</v>
      </c>
      <c r="E2215" s="8" t="s">
        <v>993</v>
      </c>
    </row>
    <row r="2216" spans="1:5" ht="13.5" customHeight="1">
      <c r="A2216" s="7">
        <f t="shared" si="64"/>
        <v>2156</v>
      </c>
      <c r="B2216" s="3" t="s">
        <v>4966</v>
      </c>
      <c r="C2216" s="3" t="s">
        <v>4965</v>
      </c>
      <c r="D2216" s="36" t="s">
        <v>4967</v>
      </c>
      <c r="E2216" s="8" t="s">
        <v>993</v>
      </c>
    </row>
    <row r="2217" spans="1:5" ht="13.5" customHeight="1">
      <c r="A2217" s="7">
        <f t="shared" si="64"/>
        <v>2157</v>
      </c>
      <c r="B2217" s="3" t="s">
        <v>4969</v>
      </c>
      <c r="C2217" s="3" t="s">
        <v>4968</v>
      </c>
      <c r="D2217" s="36" t="s">
        <v>4970</v>
      </c>
      <c r="E2217" s="8" t="s">
        <v>993</v>
      </c>
    </row>
    <row r="2218" spans="1:5" ht="13.5" customHeight="1">
      <c r="A2218" s="7">
        <f t="shared" si="64"/>
        <v>2158</v>
      </c>
      <c r="B2218" s="3" t="s">
        <v>4972</v>
      </c>
      <c r="C2218" s="3" t="s">
        <v>4971</v>
      </c>
      <c r="D2218" s="36" t="s">
        <v>4973</v>
      </c>
      <c r="E2218" s="8" t="s">
        <v>993</v>
      </c>
    </row>
    <row r="2219" spans="1:5" ht="13.5" customHeight="1">
      <c r="A2219" s="7">
        <f t="shared" si="64"/>
        <v>2159</v>
      </c>
      <c r="B2219" s="3" t="s">
        <v>4975</v>
      </c>
      <c r="C2219" s="3" t="s">
        <v>4974</v>
      </c>
      <c r="D2219" s="36" t="s">
        <v>4976</v>
      </c>
      <c r="E2219" s="8" t="s">
        <v>993</v>
      </c>
    </row>
    <row r="2220" spans="1:5" ht="13.5" customHeight="1">
      <c r="A2220" s="7">
        <f t="shared" si="64"/>
        <v>2160</v>
      </c>
      <c r="B2220" s="3" t="s">
        <v>4978</v>
      </c>
      <c r="C2220" s="3" t="s">
        <v>4977</v>
      </c>
      <c r="D2220" s="36" t="s">
        <v>4979</v>
      </c>
      <c r="E2220" s="8" t="s">
        <v>993</v>
      </c>
    </row>
    <row r="2221" spans="1:5" ht="13.5" customHeight="1">
      <c r="A2221" s="7">
        <f t="shared" si="64"/>
        <v>2161</v>
      </c>
      <c r="B2221" s="3" t="s">
        <v>4981</v>
      </c>
      <c r="C2221" s="3" t="s">
        <v>4980</v>
      </c>
      <c r="D2221" s="36" t="s">
        <v>4982</v>
      </c>
      <c r="E2221" s="8" t="s">
        <v>993</v>
      </c>
    </row>
    <row r="2222" spans="1:5" ht="13.5" customHeight="1">
      <c r="A2222" s="7">
        <f t="shared" si="64"/>
        <v>2162</v>
      </c>
      <c r="B2222" s="3" t="s">
        <v>4984</v>
      </c>
      <c r="C2222" s="3" t="s">
        <v>4983</v>
      </c>
      <c r="D2222" s="36" t="s">
        <v>4985</v>
      </c>
      <c r="E2222" s="8" t="s">
        <v>993</v>
      </c>
    </row>
    <row r="2223" spans="1:5" ht="13.5" customHeight="1">
      <c r="A2223" s="7">
        <f t="shared" si="64"/>
        <v>2163</v>
      </c>
      <c r="B2223" s="3" t="s">
        <v>4987</v>
      </c>
      <c r="C2223" s="3" t="s">
        <v>4986</v>
      </c>
      <c r="D2223" s="36" t="s">
        <v>4988</v>
      </c>
      <c r="E2223" s="8" t="s">
        <v>993</v>
      </c>
    </row>
    <row r="2224" spans="1:5" ht="13.5" customHeight="1">
      <c r="A2224" s="7">
        <f t="shared" si="64"/>
        <v>2164</v>
      </c>
      <c r="B2224" s="3" t="s">
        <v>4990</v>
      </c>
      <c r="C2224" s="3" t="s">
        <v>4989</v>
      </c>
      <c r="D2224" s="36" t="s">
        <v>4991</v>
      </c>
      <c r="E2224" s="8" t="s">
        <v>993</v>
      </c>
    </row>
    <row r="2225" spans="1:5" ht="13.5" customHeight="1">
      <c r="A2225" s="7">
        <f t="shared" si="64"/>
        <v>2165</v>
      </c>
      <c r="B2225" s="3" t="s">
        <v>4993</v>
      </c>
      <c r="C2225" s="3" t="s">
        <v>4992</v>
      </c>
      <c r="D2225" s="36" t="s">
        <v>4994</v>
      </c>
      <c r="E2225" s="8" t="s">
        <v>993</v>
      </c>
    </row>
    <row r="2226" spans="1:5" ht="13.5" customHeight="1">
      <c r="A2226" s="7">
        <f t="shared" si="64"/>
        <v>2166</v>
      </c>
      <c r="B2226" s="3" t="s">
        <v>4996</v>
      </c>
      <c r="C2226" s="3" t="s">
        <v>4995</v>
      </c>
      <c r="D2226" s="36" t="s">
        <v>4997</v>
      </c>
      <c r="E2226" s="8" t="s">
        <v>993</v>
      </c>
    </row>
    <row r="2227" spans="1:5" ht="13.5" customHeight="1">
      <c r="A2227" s="7">
        <f t="shared" si="64"/>
        <v>2167</v>
      </c>
      <c r="B2227" s="3" t="s">
        <v>4999</v>
      </c>
      <c r="C2227" s="3" t="s">
        <v>4998</v>
      </c>
      <c r="D2227" s="36" t="s">
        <v>5000</v>
      </c>
      <c r="E2227" s="8" t="s">
        <v>993</v>
      </c>
    </row>
    <row r="2228" spans="1:5" ht="13.5" customHeight="1">
      <c r="A2228" s="7">
        <f t="shared" si="64"/>
        <v>2168</v>
      </c>
      <c r="B2228" s="3" t="s">
        <v>5002</v>
      </c>
      <c r="C2228" s="3" t="s">
        <v>5001</v>
      </c>
      <c r="D2228" s="36" t="s">
        <v>5003</v>
      </c>
      <c r="E2228" s="8" t="s">
        <v>993</v>
      </c>
    </row>
    <row r="2229" spans="1:5" ht="13.5" customHeight="1">
      <c r="A2229" s="7">
        <f t="shared" si="64"/>
        <v>2169</v>
      </c>
      <c r="B2229" s="3" t="s">
        <v>5005</v>
      </c>
      <c r="C2229" s="3" t="s">
        <v>5004</v>
      </c>
      <c r="D2229" s="36" t="s">
        <v>5006</v>
      </c>
      <c r="E2229" s="8" t="s">
        <v>993</v>
      </c>
    </row>
    <row r="2230" spans="1:5" ht="13.5" customHeight="1">
      <c r="A2230" s="7">
        <f t="shared" si="64"/>
        <v>2170</v>
      </c>
      <c r="B2230" s="3" t="s">
        <v>5008</v>
      </c>
      <c r="C2230" s="3" t="s">
        <v>5007</v>
      </c>
      <c r="D2230" s="36" t="s">
        <v>5009</v>
      </c>
      <c r="E2230" s="8" t="s">
        <v>993</v>
      </c>
    </row>
    <row r="2231" spans="1:5" ht="13.5" customHeight="1">
      <c r="A2231" s="7">
        <f t="shared" si="64"/>
        <v>2171</v>
      </c>
      <c r="B2231" s="3" t="s">
        <v>5011</v>
      </c>
      <c r="C2231" s="3" t="s">
        <v>5010</v>
      </c>
      <c r="D2231" s="36" t="s">
        <v>5012</v>
      </c>
      <c r="E2231" s="8" t="s">
        <v>993</v>
      </c>
    </row>
    <row r="2232" spans="1:5" ht="13.5" customHeight="1">
      <c r="A2232" s="7">
        <f t="shared" si="64"/>
        <v>2172</v>
      </c>
      <c r="B2232" s="3" t="s">
        <v>5014</v>
      </c>
      <c r="C2232" s="3" t="s">
        <v>5013</v>
      </c>
      <c r="D2232" s="36" t="s">
        <v>5015</v>
      </c>
      <c r="E2232" s="8" t="s">
        <v>993</v>
      </c>
    </row>
    <row r="2233" spans="1:5" ht="13.5" customHeight="1">
      <c r="A2233" s="7">
        <f t="shared" si="64"/>
        <v>2173</v>
      </c>
      <c r="B2233" s="3" t="s">
        <v>5017</v>
      </c>
      <c r="C2233" s="3" t="s">
        <v>5016</v>
      </c>
      <c r="D2233" s="36" t="s">
        <v>5018</v>
      </c>
      <c r="E2233" s="8" t="s">
        <v>993</v>
      </c>
    </row>
    <row r="2234" spans="1:5" ht="13.5" customHeight="1">
      <c r="A2234" s="7">
        <f t="shared" si="64"/>
        <v>2174</v>
      </c>
      <c r="B2234" s="3" t="s">
        <v>5020</v>
      </c>
      <c r="C2234" s="3" t="s">
        <v>5019</v>
      </c>
      <c r="D2234" s="36" t="s">
        <v>5021</v>
      </c>
      <c r="E2234" s="8" t="s">
        <v>993</v>
      </c>
    </row>
    <row r="2235" spans="1:5" ht="13.5" customHeight="1">
      <c r="A2235" s="7">
        <f t="shared" si="64"/>
        <v>2175</v>
      </c>
      <c r="B2235" s="3" t="s">
        <v>5023</v>
      </c>
      <c r="C2235" s="3" t="s">
        <v>5022</v>
      </c>
      <c r="D2235" s="36" t="s">
        <v>5024</v>
      </c>
      <c r="E2235" s="8" t="s">
        <v>993</v>
      </c>
    </row>
    <row r="2236" spans="1:5" ht="13.5" customHeight="1">
      <c r="A2236" s="7">
        <f t="shared" si="64"/>
        <v>2176</v>
      </c>
      <c r="B2236" s="3" t="s">
        <v>5026</v>
      </c>
      <c r="C2236" s="3" t="s">
        <v>5025</v>
      </c>
      <c r="D2236" s="36" t="s">
        <v>5027</v>
      </c>
      <c r="E2236" s="8" t="s">
        <v>993</v>
      </c>
    </row>
    <row r="2237" spans="1:5" ht="13.5" customHeight="1">
      <c r="A2237" s="7">
        <f t="shared" si="64"/>
        <v>2177</v>
      </c>
      <c r="B2237" s="3" t="s">
        <v>5029</v>
      </c>
      <c r="C2237" s="3" t="s">
        <v>5028</v>
      </c>
      <c r="D2237" s="36" t="s">
        <v>5030</v>
      </c>
      <c r="E2237" s="8" t="s">
        <v>993</v>
      </c>
    </row>
    <row r="2238" spans="1:5" ht="13.5" customHeight="1">
      <c r="A2238" s="7">
        <f t="shared" si="64"/>
        <v>2178</v>
      </c>
      <c r="B2238" s="3" t="s">
        <v>5032</v>
      </c>
      <c r="C2238" s="3" t="s">
        <v>5031</v>
      </c>
      <c r="D2238" s="36" t="s">
        <v>5033</v>
      </c>
      <c r="E2238" s="8" t="s">
        <v>993</v>
      </c>
    </row>
    <row r="2239" spans="1:5" ht="13.5" customHeight="1">
      <c r="A2239" s="7">
        <f t="shared" si="64"/>
        <v>2179</v>
      </c>
      <c r="B2239" s="3" t="s">
        <v>5035</v>
      </c>
      <c r="C2239" s="3" t="s">
        <v>5034</v>
      </c>
      <c r="D2239" s="36" t="s">
        <v>5036</v>
      </c>
      <c r="E2239" s="8" t="s">
        <v>993</v>
      </c>
    </row>
    <row r="2240" spans="1:5" ht="13.5" customHeight="1">
      <c r="A2240" s="7">
        <f t="shared" si="64"/>
        <v>2180</v>
      </c>
      <c r="B2240" s="3" t="s">
        <v>5038</v>
      </c>
      <c r="C2240" s="3" t="s">
        <v>5037</v>
      </c>
      <c r="D2240" s="36" t="s">
        <v>5039</v>
      </c>
      <c r="E2240" s="8" t="s">
        <v>993</v>
      </c>
    </row>
    <row r="2241" spans="1:5" ht="13.5" customHeight="1">
      <c r="A2241" s="7">
        <f t="shared" si="64"/>
        <v>2181</v>
      </c>
      <c r="B2241" s="3" t="s">
        <v>5041</v>
      </c>
      <c r="C2241" s="3" t="s">
        <v>5040</v>
      </c>
      <c r="D2241" s="36" t="s">
        <v>5042</v>
      </c>
      <c r="E2241" s="8" t="s">
        <v>993</v>
      </c>
    </row>
    <row r="2242" spans="1:5" ht="13.5" customHeight="1">
      <c r="A2242" s="7">
        <f t="shared" si="64"/>
        <v>2182</v>
      </c>
      <c r="B2242" s="3" t="s">
        <v>5044</v>
      </c>
      <c r="C2242" s="3" t="s">
        <v>5043</v>
      </c>
      <c r="D2242" s="36" t="s">
        <v>5045</v>
      </c>
      <c r="E2242" s="8" t="s">
        <v>993</v>
      </c>
    </row>
    <row r="2243" spans="1:5" ht="13.5" customHeight="1">
      <c r="A2243" s="7">
        <f t="shared" si="64"/>
        <v>2183</v>
      </c>
      <c r="B2243" s="3" t="s">
        <v>5047</v>
      </c>
      <c r="C2243" s="3" t="s">
        <v>5046</v>
      </c>
      <c r="D2243" s="36" t="s">
        <v>5048</v>
      </c>
      <c r="E2243" s="8" t="s">
        <v>993</v>
      </c>
    </row>
    <row r="2244" spans="1:5" ht="13.5" customHeight="1">
      <c r="A2244" s="7">
        <f t="shared" si="64"/>
        <v>2184</v>
      </c>
      <c r="B2244" s="3" t="s">
        <v>5050</v>
      </c>
      <c r="C2244" s="3" t="s">
        <v>5049</v>
      </c>
      <c r="D2244" s="36" t="s">
        <v>5051</v>
      </c>
      <c r="E2244" s="8" t="s">
        <v>993</v>
      </c>
    </row>
    <row r="2245" spans="1:5" ht="13.5" customHeight="1">
      <c r="A2245" s="7">
        <f t="shared" si="64"/>
        <v>2185</v>
      </c>
      <c r="B2245" s="3" t="s">
        <v>5053</v>
      </c>
      <c r="C2245" s="3" t="s">
        <v>5052</v>
      </c>
      <c r="D2245" s="36" t="s">
        <v>5054</v>
      </c>
      <c r="E2245" s="8" t="s">
        <v>993</v>
      </c>
    </row>
    <row r="2246" spans="1:5" ht="13.5" customHeight="1">
      <c r="A2246" s="7">
        <f t="shared" si="64"/>
        <v>2186</v>
      </c>
      <c r="B2246" s="3" t="s">
        <v>5056</v>
      </c>
      <c r="C2246" s="3" t="s">
        <v>5055</v>
      </c>
      <c r="D2246" s="36" t="s">
        <v>5057</v>
      </c>
      <c r="E2246" s="8" t="s">
        <v>993</v>
      </c>
    </row>
    <row r="2247" spans="1:5" ht="13.5" customHeight="1">
      <c r="A2247" s="7">
        <f t="shared" si="64"/>
        <v>2187</v>
      </c>
      <c r="B2247" s="3" t="s">
        <v>5059</v>
      </c>
      <c r="C2247" s="3" t="s">
        <v>5058</v>
      </c>
      <c r="D2247" s="36" t="s">
        <v>5060</v>
      </c>
      <c r="E2247" s="8" t="s">
        <v>993</v>
      </c>
    </row>
    <row r="2248" spans="1:5" ht="13.5" customHeight="1">
      <c r="A2248" s="7">
        <f t="shared" si="64"/>
        <v>2188</v>
      </c>
      <c r="B2248" s="3" t="s">
        <v>5062</v>
      </c>
      <c r="C2248" s="3" t="s">
        <v>5061</v>
      </c>
      <c r="D2248" s="36" t="s">
        <v>5063</v>
      </c>
      <c r="E2248" s="8" t="s">
        <v>993</v>
      </c>
    </row>
    <row r="2249" spans="1:5" ht="13.5" customHeight="1">
      <c r="A2249" s="7">
        <f t="shared" si="64"/>
        <v>2189</v>
      </c>
      <c r="B2249" s="3" t="s">
        <v>5065</v>
      </c>
      <c r="C2249" s="3" t="s">
        <v>5064</v>
      </c>
      <c r="D2249" s="36" t="s">
        <v>5063</v>
      </c>
      <c r="E2249" s="8" t="s">
        <v>993</v>
      </c>
    </row>
    <row r="2250" spans="1:5" ht="13.5" customHeight="1">
      <c r="A2250" s="7">
        <f t="shared" si="64"/>
        <v>2190</v>
      </c>
      <c r="B2250" s="3" t="s">
        <v>5067</v>
      </c>
      <c r="C2250" s="3" t="s">
        <v>5066</v>
      </c>
      <c r="D2250" s="36" t="s">
        <v>5063</v>
      </c>
      <c r="E2250" s="8" t="s">
        <v>993</v>
      </c>
    </row>
    <row r="2251" spans="1:5" ht="13.5" customHeight="1">
      <c r="A2251" s="7">
        <f t="shared" si="64"/>
        <v>2191</v>
      </c>
      <c r="B2251" s="3" t="s">
        <v>5069</v>
      </c>
      <c r="C2251" s="3" t="s">
        <v>5068</v>
      </c>
      <c r="D2251" s="36" t="s">
        <v>5063</v>
      </c>
      <c r="E2251" s="8" t="s">
        <v>993</v>
      </c>
    </row>
    <row r="2252" spans="1:5" ht="13.5" customHeight="1">
      <c r="A2252" s="7">
        <f t="shared" si="64"/>
        <v>2192</v>
      </c>
      <c r="B2252" s="3" t="s">
        <v>5071</v>
      </c>
      <c r="C2252" s="3" t="s">
        <v>5070</v>
      </c>
      <c r="D2252" s="36" t="s">
        <v>5063</v>
      </c>
      <c r="E2252" s="8" t="s">
        <v>993</v>
      </c>
    </row>
    <row r="2253" spans="1:5" ht="13.5" customHeight="1">
      <c r="A2253" s="7">
        <f t="shared" si="64"/>
        <v>2193</v>
      </c>
      <c r="B2253" s="3" t="s">
        <v>5073</v>
      </c>
      <c r="C2253" s="3" t="s">
        <v>5072</v>
      </c>
      <c r="D2253" s="36" t="s">
        <v>5063</v>
      </c>
      <c r="E2253" s="8" t="s">
        <v>993</v>
      </c>
    </row>
    <row r="2254" spans="1:5" ht="13.5" customHeight="1">
      <c r="A2254" s="7">
        <f t="shared" si="64"/>
        <v>2194</v>
      </c>
      <c r="B2254" s="3" t="s">
        <v>5075</v>
      </c>
      <c r="C2254" s="3" t="s">
        <v>5074</v>
      </c>
      <c r="D2254" s="36" t="s">
        <v>5076</v>
      </c>
      <c r="E2254" s="8" t="s">
        <v>993</v>
      </c>
    </row>
    <row r="2255" spans="1:5" ht="13.5" customHeight="1">
      <c r="A2255" s="7">
        <f t="shared" si="64"/>
        <v>2195</v>
      </c>
      <c r="B2255" s="3" t="s">
        <v>5075</v>
      </c>
      <c r="C2255" s="3" t="s">
        <v>5077</v>
      </c>
      <c r="D2255" s="36" t="s">
        <v>5078</v>
      </c>
      <c r="E2255" s="8" t="s">
        <v>993</v>
      </c>
    </row>
    <row r="2256" spans="1:5" ht="13.5" customHeight="1">
      <c r="A2256" s="7">
        <f t="shared" si="64"/>
        <v>2196</v>
      </c>
      <c r="B2256" s="3" t="s">
        <v>5080</v>
      </c>
      <c r="C2256" s="3" t="s">
        <v>5079</v>
      </c>
      <c r="D2256" s="36" t="s">
        <v>5081</v>
      </c>
      <c r="E2256" s="8" t="s">
        <v>993</v>
      </c>
    </row>
    <row r="2257" spans="1:5" ht="13.5" customHeight="1">
      <c r="A2257" s="7">
        <f t="shared" si="64"/>
        <v>2197</v>
      </c>
      <c r="B2257" s="3" t="s">
        <v>5080</v>
      </c>
      <c r="C2257" s="3" t="s">
        <v>5082</v>
      </c>
      <c r="D2257" s="36" t="s">
        <v>5083</v>
      </c>
      <c r="E2257" s="8" t="s">
        <v>993</v>
      </c>
    </row>
    <row r="2258" spans="1:5" ht="13.5" customHeight="1">
      <c r="A2258" s="7">
        <f t="shared" si="64"/>
        <v>2198</v>
      </c>
      <c r="B2258" s="3" t="s">
        <v>5085</v>
      </c>
      <c r="C2258" s="3" t="s">
        <v>5084</v>
      </c>
      <c r="D2258" s="36" t="s">
        <v>5086</v>
      </c>
      <c r="E2258" s="8" t="s">
        <v>993</v>
      </c>
    </row>
    <row r="2259" spans="1:5" ht="13.5" customHeight="1">
      <c r="A2259" s="7">
        <f t="shared" si="64"/>
        <v>2199</v>
      </c>
      <c r="B2259" s="3" t="s">
        <v>5088</v>
      </c>
      <c r="C2259" s="3" t="s">
        <v>5087</v>
      </c>
      <c r="D2259" s="36" t="s">
        <v>5089</v>
      </c>
      <c r="E2259" s="8" t="s">
        <v>993</v>
      </c>
    </row>
    <row r="2260" spans="1:5" ht="13.5" customHeight="1">
      <c r="A2260" s="7">
        <f t="shared" si="64"/>
        <v>2200</v>
      </c>
      <c r="B2260" s="3" t="s">
        <v>5091</v>
      </c>
      <c r="C2260" s="3" t="s">
        <v>5090</v>
      </c>
      <c r="D2260" s="36" t="s">
        <v>5092</v>
      </c>
      <c r="E2260" s="8" t="s">
        <v>993</v>
      </c>
    </row>
    <row r="2261" spans="1:5" ht="13.5" customHeight="1">
      <c r="A2261" s="7">
        <f t="shared" si="64"/>
        <v>2201</v>
      </c>
      <c r="B2261" s="3" t="s">
        <v>5094</v>
      </c>
      <c r="C2261" s="3" t="s">
        <v>5093</v>
      </c>
      <c r="D2261" s="36" t="s">
        <v>5095</v>
      </c>
      <c r="E2261" s="8" t="s">
        <v>993</v>
      </c>
    </row>
    <row r="2262" spans="1:5" ht="13.5" customHeight="1">
      <c r="A2262" s="7">
        <f t="shared" si="64"/>
        <v>2202</v>
      </c>
      <c r="B2262" s="3" t="s">
        <v>5097</v>
      </c>
      <c r="C2262" s="3" t="s">
        <v>5096</v>
      </c>
      <c r="D2262" s="36" t="s">
        <v>5098</v>
      </c>
      <c r="E2262" s="8" t="s">
        <v>993</v>
      </c>
    </row>
    <row r="2263" spans="1:5" ht="13.5" customHeight="1">
      <c r="A2263" s="7">
        <f t="shared" si="64"/>
        <v>2203</v>
      </c>
      <c r="B2263" s="3" t="s">
        <v>5100</v>
      </c>
      <c r="C2263" s="3" t="s">
        <v>5099</v>
      </c>
      <c r="D2263" s="36" t="s">
        <v>5101</v>
      </c>
      <c r="E2263" s="8" t="s">
        <v>993</v>
      </c>
    </row>
    <row r="2264" spans="1:5" ht="13.5" customHeight="1">
      <c r="A2264" s="7">
        <f t="shared" si="64"/>
        <v>2204</v>
      </c>
      <c r="B2264" s="3" t="s">
        <v>5103</v>
      </c>
      <c r="C2264" s="3" t="s">
        <v>5102</v>
      </c>
      <c r="D2264" s="36" t="s">
        <v>5104</v>
      </c>
      <c r="E2264" s="8" t="s">
        <v>993</v>
      </c>
    </row>
    <row r="2265" spans="1:5" ht="13.5" customHeight="1">
      <c r="A2265" s="7">
        <f t="shared" si="64"/>
        <v>2205</v>
      </c>
      <c r="B2265" s="4" t="s">
        <v>7675</v>
      </c>
      <c r="C2265" s="4">
        <v>19312144</v>
      </c>
      <c r="D2265" s="38" t="s">
        <v>7676</v>
      </c>
      <c r="E2265" s="11" t="s">
        <v>3</v>
      </c>
    </row>
    <row r="2266" spans="1:5" ht="13.5" customHeight="1">
      <c r="A2266" s="7">
        <f t="shared" si="64"/>
        <v>2206</v>
      </c>
      <c r="B2266" s="3" t="s">
        <v>5106</v>
      </c>
      <c r="C2266" s="3" t="s">
        <v>5105</v>
      </c>
      <c r="D2266" s="36" t="s">
        <v>5107</v>
      </c>
      <c r="E2266" s="8" t="s">
        <v>993</v>
      </c>
    </row>
    <row r="2267" spans="1:5" ht="13.5" customHeight="1">
      <c r="A2267" s="7">
        <f t="shared" si="64"/>
        <v>2207</v>
      </c>
      <c r="B2267" s="3" t="s">
        <v>5109</v>
      </c>
      <c r="C2267" s="3" t="s">
        <v>5108</v>
      </c>
      <c r="D2267" s="36" t="s">
        <v>5110</v>
      </c>
      <c r="E2267" s="8" t="s">
        <v>993</v>
      </c>
    </row>
    <row r="2268" spans="1:5" ht="13.5" customHeight="1">
      <c r="A2268" s="7">
        <f t="shared" ref="A2268:A2292" si="65">ROW()-60</f>
        <v>2208</v>
      </c>
      <c r="B2268" s="3" t="s">
        <v>5112</v>
      </c>
      <c r="C2268" s="3" t="s">
        <v>5111</v>
      </c>
      <c r="D2268" s="36" t="s">
        <v>5113</v>
      </c>
      <c r="E2268" s="8" t="s">
        <v>993</v>
      </c>
    </row>
    <row r="2269" spans="1:5" ht="13.5" customHeight="1">
      <c r="A2269" s="7">
        <f t="shared" si="65"/>
        <v>2209</v>
      </c>
      <c r="B2269" s="3" t="s">
        <v>5112</v>
      </c>
      <c r="C2269" s="3" t="s">
        <v>5114</v>
      </c>
      <c r="D2269" s="36" t="s">
        <v>5115</v>
      </c>
      <c r="E2269" s="8" t="s">
        <v>993</v>
      </c>
    </row>
    <row r="2270" spans="1:5" ht="13.5" customHeight="1">
      <c r="A2270" s="7">
        <f t="shared" si="65"/>
        <v>2210</v>
      </c>
      <c r="B2270" s="3" t="s">
        <v>5112</v>
      </c>
      <c r="C2270" s="3" t="s">
        <v>5116</v>
      </c>
      <c r="D2270" s="36" t="s">
        <v>5117</v>
      </c>
      <c r="E2270" s="8" t="s">
        <v>993</v>
      </c>
    </row>
    <row r="2271" spans="1:5" ht="13.5" customHeight="1">
      <c r="A2271" s="7">
        <f t="shared" si="65"/>
        <v>2211</v>
      </c>
      <c r="B2271" s="3" t="s">
        <v>5119</v>
      </c>
      <c r="C2271" s="3" t="s">
        <v>5118</v>
      </c>
      <c r="D2271" s="36" t="s">
        <v>5120</v>
      </c>
      <c r="E2271" s="8" t="s">
        <v>993</v>
      </c>
    </row>
    <row r="2272" spans="1:5" ht="13.5" customHeight="1">
      <c r="A2272" s="7">
        <f t="shared" si="65"/>
        <v>2212</v>
      </c>
      <c r="B2272" s="3" t="s">
        <v>5119</v>
      </c>
      <c r="C2272" s="3" t="s">
        <v>5121</v>
      </c>
      <c r="D2272" s="36" t="s">
        <v>5122</v>
      </c>
      <c r="E2272" s="8" t="s">
        <v>993</v>
      </c>
    </row>
    <row r="2273" spans="1:5" ht="13.5" customHeight="1">
      <c r="A2273" s="7">
        <f t="shared" si="65"/>
        <v>2213</v>
      </c>
      <c r="B2273" s="3" t="s">
        <v>5119</v>
      </c>
      <c r="C2273" s="3" t="s">
        <v>5123</v>
      </c>
      <c r="D2273" s="36" t="s">
        <v>5124</v>
      </c>
      <c r="E2273" s="8" t="s">
        <v>993</v>
      </c>
    </row>
    <row r="2274" spans="1:5" ht="13.5" customHeight="1">
      <c r="A2274" s="7">
        <f t="shared" si="65"/>
        <v>2214</v>
      </c>
      <c r="B2274" s="3" t="s">
        <v>5119</v>
      </c>
      <c r="C2274" s="3" t="s">
        <v>5125</v>
      </c>
      <c r="D2274" s="36" t="s">
        <v>5126</v>
      </c>
      <c r="E2274" s="8" t="s">
        <v>993</v>
      </c>
    </row>
    <row r="2275" spans="1:5" ht="13.5" customHeight="1">
      <c r="A2275" s="7">
        <f t="shared" si="65"/>
        <v>2215</v>
      </c>
      <c r="B2275" s="3" t="s">
        <v>5128</v>
      </c>
      <c r="C2275" s="3" t="s">
        <v>5127</v>
      </c>
      <c r="D2275" s="36" t="s">
        <v>5129</v>
      </c>
      <c r="E2275" s="8" t="s">
        <v>993</v>
      </c>
    </row>
    <row r="2276" spans="1:5" ht="13.5" customHeight="1">
      <c r="A2276" s="7">
        <f t="shared" si="65"/>
        <v>2216</v>
      </c>
      <c r="B2276" s="3" t="s">
        <v>5131</v>
      </c>
      <c r="C2276" s="3" t="s">
        <v>5130</v>
      </c>
      <c r="D2276" s="36" t="s">
        <v>5132</v>
      </c>
      <c r="E2276" s="8" t="s">
        <v>993</v>
      </c>
    </row>
    <row r="2277" spans="1:5" ht="13.5" customHeight="1">
      <c r="A2277" s="7">
        <f t="shared" si="65"/>
        <v>2217</v>
      </c>
      <c r="B2277" s="3" t="s">
        <v>5131</v>
      </c>
      <c r="C2277" s="3" t="s">
        <v>5133</v>
      </c>
      <c r="D2277" s="36" t="s">
        <v>5134</v>
      </c>
      <c r="E2277" s="8" t="s">
        <v>993</v>
      </c>
    </row>
    <row r="2278" spans="1:5" ht="13.5" customHeight="1">
      <c r="A2278" s="7">
        <f t="shared" si="65"/>
        <v>2218</v>
      </c>
      <c r="B2278" s="3" t="s">
        <v>5131</v>
      </c>
      <c r="C2278" s="3" t="s">
        <v>5135</v>
      </c>
      <c r="D2278" s="36" t="s">
        <v>5136</v>
      </c>
      <c r="E2278" s="8" t="s">
        <v>993</v>
      </c>
    </row>
    <row r="2279" spans="1:5" ht="13.5" customHeight="1">
      <c r="A2279" s="7">
        <f t="shared" si="65"/>
        <v>2219</v>
      </c>
      <c r="B2279" s="3" t="s">
        <v>5131</v>
      </c>
      <c r="C2279" s="3" t="s">
        <v>5137</v>
      </c>
      <c r="D2279" s="36" t="s">
        <v>5138</v>
      </c>
      <c r="E2279" s="8" t="s">
        <v>993</v>
      </c>
    </row>
    <row r="2280" spans="1:5" ht="13.5" customHeight="1">
      <c r="A2280" s="7">
        <f t="shared" si="65"/>
        <v>2220</v>
      </c>
      <c r="B2280" s="3" t="s">
        <v>5131</v>
      </c>
      <c r="C2280" s="3" t="s">
        <v>5139</v>
      </c>
      <c r="D2280" s="36" t="s">
        <v>5140</v>
      </c>
      <c r="E2280" s="8" t="s">
        <v>993</v>
      </c>
    </row>
    <row r="2281" spans="1:5" ht="13.5" customHeight="1">
      <c r="A2281" s="7">
        <f t="shared" si="65"/>
        <v>2221</v>
      </c>
      <c r="B2281" s="3" t="s">
        <v>5142</v>
      </c>
      <c r="C2281" s="3" t="s">
        <v>5141</v>
      </c>
      <c r="D2281" s="36" t="s">
        <v>5143</v>
      </c>
      <c r="E2281" s="8" t="s">
        <v>993</v>
      </c>
    </row>
    <row r="2282" spans="1:5" ht="13.5" customHeight="1">
      <c r="A2282" s="7">
        <f t="shared" si="65"/>
        <v>2222</v>
      </c>
      <c r="B2282" s="3" t="s">
        <v>5145</v>
      </c>
      <c r="C2282" s="3" t="s">
        <v>5144</v>
      </c>
      <c r="D2282" s="36" t="s">
        <v>5146</v>
      </c>
      <c r="E2282" s="8" t="s">
        <v>993</v>
      </c>
    </row>
    <row r="2283" spans="1:5" ht="13.5" customHeight="1">
      <c r="A2283" s="7">
        <f t="shared" si="65"/>
        <v>2223</v>
      </c>
      <c r="B2283" s="3" t="s">
        <v>5148</v>
      </c>
      <c r="C2283" s="3" t="s">
        <v>5147</v>
      </c>
      <c r="D2283" s="36" t="s">
        <v>5149</v>
      </c>
      <c r="E2283" s="8" t="s">
        <v>993</v>
      </c>
    </row>
    <row r="2284" spans="1:5" ht="13.5" customHeight="1">
      <c r="A2284" s="7">
        <f t="shared" si="65"/>
        <v>2224</v>
      </c>
      <c r="B2284" s="3" t="s">
        <v>5151</v>
      </c>
      <c r="C2284" s="3" t="s">
        <v>5150</v>
      </c>
      <c r="D2284" s="36" t="s">
        <v>5152</v>
      </c>
      <c r="E2284" s="8" t="s">
        <v>993</v>
      </c>
    </row>
    <row r="2285" spans="1:5" ht="13.5" customHeight="1">
      <c r="A2285" s="7">
        <f t="shared" si="65"/>
        <v>2225</v>
      </c>
      <c r="B2285" s="3" t="s">
        <v>5154</v>
      </c>
      <c r="C2285" s="3" t="s">
        <v>5153</v>
      </c>
      <c r="D2285" s="36" t="s">
        <v>5155</v>
      </c>
      <c r="E2285" s="8" t="s">
        <v>993</v>
      </c>
    </row>
    <row r="2286" spans="1:5" ht="13.5" customHeight="1">
      <c r="A2286" s="7">
        <f t="shared" si="65"/>
        <v>2226</v>
      </c>
      <c r="B2286" s="3" t="s">
        <v>5157</v>
      </c>
      <c r="C2286" s="3" t="s">
        <v>5156</v>
      </c>
      <c r="D2286" s="36" t="s">
        <v>5158</v>
      </c>
      <c r="E2286" s="8" t="s">
        <v>993</v>
      </c>
    </row>
    <row r="2287" spans="1:5" ht="13.5" customHeight="1">
      <c r="A2287" s="7">
        <f t="shared" si="65"/>
        <v>2227</v>
      </c>
      <c r="B2287" s="3" t="s">
        <v>5157</v>
      </c>
      <c r="C2287" s="3" t="s">
        <v>5159</v>
      </c>
      <c r="D2287" s="36" t="s">
        <v>5160</v>
      </c>
      <c r="E2287" s="8" t="s">
        <v>993</v>
      </c>
    </row>
    <row r="2288" spans="1:5" ht="13.5" customHeight="1">
      <c r="A2288" s="7">
        <f t="shared" si="65"/>
        <v>2228</v>
      </c>
      <c r="B2288" s="3" t="s">
        <v>5157</v>
      </c>
      <c r="C2288" s="3" t="s">
        <v>5161</v>
      </c>
      <c r="D2288" s="36" t="s">
        <v>5162</v>
      </c>
      <c r="E2288" s="8" t="s">
        <v>993</v>
      </c>
    </row>
    <row r="2289" spans="1:5" ht="13.5" customHeight="1">
      <c r="A2289" s="7">
        <f t="shared" si="65"/>
        <v>2229</v>
      </c>
      <c r="B2289" s="3" t="s">
        <v>5157</v>
      </c>
      <c r="C2289" s="3" t="s">
        <v>5163</v>
      </c>
      <c r="D2289" s="36" t="s">
        <v>5164</v>
      </c>
      <c r="E2289" s="8" t="s">
        <v>993</v>
      </c>
    </row>
    <row r="2290" spans="1:5" ht="13.5" customHeight="1">
      <c r="A2290" s="7">
        <f t="shared" si="65"/>
        <v>2230</v>
      </c>
      <c r="B2290" s="3" t="s">
        <v>5166</v>
      </c>
      <c r="C2290" s="3" t="s">
        <v>5165</v>
      </c>
      <c r="D2290" s="36" t="s">
        <v>5167</v>
      </c>
      <c r="E2290" s="8" t="s">
        <v>993</v>
      </c>
    </row>
    <row r="2291" spans="1:5" ht="13.5" customHeight="1">
      <c r="A2291" s="7">
        <f t="shared" si="65"/>
        <v>2231</v>
      </c>
      <c r="B2291" s="3" t="s">
        <v>5169</v>
      </c>
      <c r="C2291" s="3" t="s">
        <v>5168</v>
      </c>
      <c r="D2291" s="36" t="s">
        <v>5170</v>
      </c>
      <c r="E2291" s="8" t="s">
        <v>993</v>
      </c>
    </row>
    <row r="2292" spans="1:5" ht="13.5" customHeight="1" thickBot="1">
      <c r="A2292" s="24">
        <f t="shared" si="65"/>
        <v>2232</v>
      </c>
      <c r="B2292" s="25" t="s">
        <v>5172</v>
      </c>
      <c r="C2292" s="25" t="s">
        <v>5171</v>
      </c>
      <c r="D2292" s="37" t="s">
        <v>5173</v>
      </c>
      <c r="E2292" s="26" t="s">
        <v>993</v>
      </c>
    </row>
    <row r="2293" spans="1:5" ht="13.5" customHeight="1">
      <c r="A2293" s="49" t="s">
        <v>7740</v>
      </c>
      <c r="B2293" s="50"/>
      <c r="C2293" s="50"/>
      <c r="D2293" s="50"/>
      <c r="E2293" s="51"/>
    </row>
    <row r="2294" spans="1:5" ht="13.5" customHeight="1">
      <c r="A2294" s="7">
        <f>ROW()-61</f>
        <v>2233</v>
      </c>
      <c r="B2294" s="13" t="s">
        <v>5175</v>
      </c>
      <c r="C2294" s="13" t="s">
        <v>5174</v>
      </c>
      <c r="D2294" s="41" t="s">
        <v>5176</v>
      </c>
      <c r="E2294" s="14" t="s">
        <v>993</v>
      </c>
    </row>
    <row r="2295" spans="1:5" ht="13.5" customHeight="1">
      <c r="A2295" s="7">
        <f t="shared" ref="A2295:A2358" si="66">ROW()-61</f>
        <v>2234</v>
      </c>
      <c r="B2295" s="3" t="s">
        <v>5178</v>
      </c>
      <c r="C2295" s="3" t="s">
        <v>5177</v>
      </c>
      <c r="D2295" s="36" t="s">
        <v>5179</v>
      </c>
      <c r="E2295" s="8" t="s">
        <v>993</v>
      </c>
    </row>
    <row r="2296" spans="1:5" ht="13.5" customHeight="1">
      <c r="A2296" s="7">
        <f t="shared" si="66"/>
        <v>2235</v>
      </c>
      <c r="B2296" s="3" t="s">
        <v>5181</v>
      </c>
      <c r="C2296" s="3" t="s">
        <v>5180</v>
      </c>
      <c r="D2296" s="36" t="s">
        <v>5182</v>
      </c>
      <c r="E2296" s="8" t="s">
        <v>993</v>
      </c>
    </row>
    <row r="2297" spans="1:5" ht="13.5" customHeight="1">
      <c r="A2297" s="7">
        <f t="shared" si="66"/>
        <v>2236</v>
      </c>
      <c r="B2297" s="3" t="s">
        <v>5184</v>
      </c>
      <c r="C2297" s="3" t="s">
        <v>5183</v>
      </c>
      <c r="D2297" s="36" t="s">
        <v>5185</v>
      </c>
      <c r="E2297" s="8" t="s">
        <v>993</v>
      </c>
    </row>
    <row r="2298" spans="1:5" ht="13.5" customHeight="1">
      <c r="A2298" s="7">
        <f t="shared" si="66"/>
        <v>2237</v>
      </c>
      <c r="B2298" s="3" t="s">
        <v>5187</v>
      </c>
      <c r="C2298" s="3" t="s">
        <v>5186</v>
      </c>
      <c r="D2298" s="36" t="s">
        <v>5188</v>
      </c>
      <c r="E2298" s="8" t="s">
        <v>993</v>
      </c>
    </row>
    <row r="2299" spans="1:5" ht="13.5" customHeight="1">
      <c r="A2299" s="7">
        <f t="shared" si="66"/>
        <v>2238</v>
      </c>
      <c r="B2299" s="3" t="s">
        <v>5190</v>
      </c>
      <c r="C2299" s="3" t="s">
        <v>5189</v>
      </c>
      <c r="D2299" s="36" t="s">
        <v>5191</v>
      </c>
      <c r="E2299" s="8" t="s">
        <v>993</v>
      </c>
    </row>
    <row r="2300" spans="1:5" ht="13.5" customHeight="1">
      <c r="A2300" s="7">
        <f t="shared" si="66"/>
        <v>2239</v>
      </c>
      <c r="B2300" s="3" t="s">
        <v>5193</v>
      </c>
      <c r="C2300" s="3" t="s">
        <v>5192</v>
      </c>
      <c r="D2300" s="36" t="s">
        <v>5194</v>
      </c>
      <c r="E2300" s="8" t="s">
        <v>993</v>
      </c>
    </row>
    <row r="2301" spans="1:5" ht="13.5" customHeight="1">
      <c r="A2301" s="7">
        <f t="shared" si="66"/>
        <v>2240</v>
      </c>
      <c r="B2301" s="3" t="s">
        <v>5196</v>
      </c>
      <c r="C2301" s="3" t="s">
        <v>5195</v>
      </c>
      <c r="D2301" s="36" t="s">
        <v>5197</v>
      </c>
      <c r="E2301" s="8" t="s">
        <v>993</v>
      </c>
    </row>
    <row r="2302" spans="1:5" ht="13.5" customHeight="1">
      <c r="A2302" s="7">
        <f t="shared" si="66"/>
        <v>2241</v>
      </c>
      <c r="B2302" s="3" t="s">
        <v>5199</v>
      </c>
      <c r="C2302" s="3" t="s">
        <v>5198</v>
      </c>
      <c r="D2302" s="36" t="s">
        <v>5200</v>
      </c>
      <c r="E2302" s="8" t="s">
        <v>993</v>
      </c>
    </row>
    <row r="2303" spans="1:5" ht="13.5" customHeight="1">
      <c r="A2303" s="7">
        <f t="shared" si="66"/>
        <v>2242</v>
      </c>
      <c r="B2303" s="3" t="s">
        <v>5202</v>
      </c>
      <c r="C2303" s="3" t="s">
        <v>5201</v>
      </c>
      <c r="D2303" s="36" t="s">
        <v>5203</v>
      </c>
      <c r="E2303" s="8" t="s">
        <v>993</v>
      </c>
    </row>
    <row r="2304" spans="1:5" ht="13.5" customHeight="1">
      <c r="A2304" s="7">
        <f t="shared" si="66"/>
        <v>2243</v>
      </c>
      <c r="B2304" s="3" t="s">
        <v>5205</v>
      </c>
      <c r="C2304" s="3" t="s">
        <v>5204</v>
      </c>
      <c r="D2304" s="36" t="s">
        <v>5206</v>
      </c>
      <c r="E2304" s="8" t="s">
        <v>993</v>
      </c>
    </row>
    <row r="2305" spans="1:5" ht="13.5" customHeight="1">
      <c r="A2305" s="7">
        <f t="shared" si="66"/>
        <v>2244</v>
      </c>
      <c r="B2305" s="3" t="s">
        <v>5208</v>
      </c>
      <c r="C2305" s="3" t="s">
        <v>5207</v>
      </c>
      <c r="D2305" s="36" t="s">
        <v>5209</v>
      </c>
      <c r="E2305" s="8" t="s">
        <v>993</v>
      </c>
    </row>
    <row r="2306" spans="1:5" ht="13.5" customHeight="1">
      <c r="A2306" s="7">
        <f t="shared" si="66"/>
        <v>2245</v>
      </c>
      <c r="B2306" s="3" t="s">
        <v>5211</v>
      </c>
      <c r="C2306" s="3" t="s">
        <v>5210</v>
      </c>
      <c r="D2306" s="36" t="s">
        <v>5212</v>
      </c>
      <c r="E2306" s="8" t="s">
        <v>993</v>
      </c>
    </row>
    <row r="2307" spans="1:5" ht="13.5" customHeight="1">
      <c r="A2307" s="7">
        <f t="shared" si="66"/>
        <v>2246</v>
      </c>
      <c r="B2307" s="3" t="s">
        <v>5214</v>
      </c>
      <c r="C2307" s="3" t="s">
        <v>5213</v>
      </c>
      <c r="D2307" s="36" t="s">
        <v>5215</v>
      </c>
      <c r="E2307" s="8" t="s">
        <v>993</v>
      </c>
    </row>
    <row r="2308" spans="1:5" ht="13.5" customHeight="1">
      <c r="A2308" s="7">
        <f t="shared" si="66"/>
        <v>2247</v>
      </c>
      <c r="B2308" s="3" t="s">
        <v>5217</v>
      </c>
      <c r="C2308" s="3" t="s">
        <v>5216</v>
      </c>
      <c r="D2308" s="36" t="s">
        <v>5218</v>
      </c>
      <c r="E2308" s="8" t="s">
        <v>993</v>
      </c>
    </row>
    <row r="2309" spans="1:5" ht="13.5" customHeight="1">
      <c r="A2309" s="7">
        <f t="shared" si="66"/>
        <v>2248</v>
      </c>
      <c r="B2309" s="3" t="s">
        <v>5220</v>
      </c>
      <c r="C2309" s="3" t="s">
        <v>5219</v>
      </c>
      <c r="D2309" s="36" t="s">
        <v>5221</v>
      </c>
      <c r="E2309" s="8" t="s">
        <v>993</v>
      </c>
    </row>
    <row r="2310" spans="1:5" ht="13.5" customHeight="1">
      <c r="A2310" s="7">
        <f t="shared" si="66"/>
        <v>2249</v>
      </c>
      <c r="B2310" s="3" t="s">
        <v>5223</v>
      </c>
      <c r="C2310" s="3" t="s">
        <v>5222</v>
      </c>
      <c r="D2310" s="36" t="s">
        <v>5224</v>
      </c>
      <c r="E2310" s="8" t="s">
        <v>993</v>
      </c>
    </row>
    <row r="2311" spans="1:5" ht="13.5" customHeight="1">
      <c r="A2311" s="7">
        <f t="shared" si="66"/>
        <v>2250</v>
      </c>
      <c r="B2311" s="3" t="s">
        <v>5226</v>
      </c>
      <c r="C2311" s="3" t="s">
        <v>5225</v>
      </c>
      <c r="D2311" s="36" t="s">
        <v>5227</v>
      </c>
      <c r="E2311" s="8" t="s">
        <v>993</v>
      </c>
    </row>
    <row r="2312" spans="1:5" ht="13.5" customHeight="1">
      <c r="A2312" s="7">
        <f t="shared" si="66"/>
        <v>2251</v>
      </c>
      <c r="B2312" s="3" t="s">
        <v>5229</v>
      </c>
      <c r="C2312" s="3" t="s">
        <v>5228</v>
      </c>
      <c r="D2312" s="36" t="s">
        <v>5230</v>
      </c>
      <c r="E2312" s="8" t="s">
        <v>993</v>
      </c>
    </row>
    <row r="2313" spans="1:5" ht="13.5" customHeight="1">
      <c r="A2313" s="7">
        <f t="shared" si="66"/>
        <v>2252</v>
      </c>
      <c r="B2313" s="3" t="s">
        <v>5232</v>
      </c>
      <c r="C2313" s="3" t="s">
        <v>5231</v>
      </c>
      <c r="D2313" s="36" t="s">
        <v>5233</v>
      </c>
      <c r="E2313" s="8" t="s">
        <v>993</v>
      </c>
    </row>
    <row r="2314" spans="1:5" ht="13.5" customHeight="1">
      <c r="A2314" s="7">
        <f t="shared" si="66"/>
        <v>2253</v>
      </c>
      <c r="B2314" s="3" t="s">
        <v>5232</v>
      </c>
      <c r="C2314" s="3" t="s">
        <v>5234</v>
      </c>
      <c r="D2314" s="36" t="s">
        <v>5235</v>
      </c>
      <c r="E2314" s="8" t="s">
        <v>993</v>
      </c>
    </row>
    <row r="2315" spans="1:5" ht="13.5" customHeight="1">
      <c r="A2315" s="7">
        <f t="shared" si="66"/>
        <v>2254</v>
      </c>
      <c r="B2315" s="3" t="s">
        <v>5237</v>
      </c>
      <c r="C2315" s="3" t="s">
        <v>5236</v>
      </c>
      <c r="D2315" s="36" t="s">
        <v>5238</v>
      </c>
      <c r="E2315" s="8" t="s">
        <v>993</v>
      </c>
    </row>
    <row r="2316" spans="1:5" ht="13.5" customHeight="1">
      <c r="A2316" s="7">
        <f t="shared" si="66"/>
        <v>2255</v>
      </c>
      <c r="B2316" s="3" t="s">
        <v>5240</v>
      </c>
      <c r="C2316" s="3" t="s">
        <v>5239</v>
      </c>
      <c r="D2316" s="36" t="s">
        <v>5241</v>
      </c>
      <c r="E2316" s="8" t="s">
        <v>993</v>
      </c>
    </row>
    <row r="2317" spans="1:5" ht="13.5" customHeight="1">
      <c r="A2317" s="7">
        <f t="shared" si="66"/>
        <v>2256</v>
      </c>
      <c r="B2317" s="3" t="s">
        <v>5243</v>
      </c>
      <c r="C2317" s="3" t="s">
        <v>5242</v>
      </c>
      <c r="D2317" s="36" t="s">
        <v>5244</v>
      </c>
      <c r="E2317" s="8" t="s">
        <v>993</v>
      </c>
    </row>
    <row r="2318" spans="1:5" ht="13.5" customHeight="1">
      <c r="A2318" s="7">
        <f t="shared" si="66"/>
        <v>2257</v>
      </c>
      <c r="B2318" s="3" t="s">
        <v>5246</v>
      </c>
      <c r="C2318" s="3" t="s">
        <v>5245</v>
      </c>
      <c r="D2318" s="36" t="s">
        <v>5247</v>
      </c>
      <c r="E2318" s="8" t="s">
        <v>993</v>
      </c>
    </row>
    <row r="2319" spans="1:5" ht="13.5" customHeight="1">
      <c r="A2319" s="7">
        <f t="shared" si="66"/>
        <v>2258</v>
      </c>
      <c r="B2319" s="3" t="s">
        <v>5249</v>
      </c>
      <c r="C2319" s="3" t="s">
        <v>5248</v>
      </c>
      <c r="D2319" s="36" t="s">
        <v>5250</v>
      </c>
      <c r="E2319" s="8" t="s">
        <v>993</v>
      </c>
    </row>
    <row r="2320" spans="1:5" ht="13.5" customHeight="1">
      <c r="A2320" s="7">
        <f t="shared" si="66"/>
        <v>2259</v>
      </c>
      <c r="B2320" s="3" t="s">
        <v>5252</v>
      </c>
      <c r="C2320" s="3" t="s">
        <v>5251</v>
      </c>
      <c r="D2320" s="36" t="s">
        <v>5253</v>
      </c>
      <c r="E2320" s="8" t="s">
        <v>993</v>
      </c>
    </row>
    <row r="2321" spans="1:5" ht="13.5" customHeight="1">
      <c r="A2321" s="7">
        <f t="shared" si="66"/>
        <v>2260</v>
      </c>
      <c r="B2321" s="3" t="s">
        <v>5255</v>
      </c>
      <c r="C2321" s="3" t="s">
        <v>5254</v>
      </c>
      <c r="D2321" s="36" t="s">
        <v>5256</v>
      </c>
      <c r="E2321" s="8" t="s">
        <v>993</v>
      </c>
    </row>
    <row r="2322" spans="1:5" ht="13.5" customHeight="1">
      <c r="A2322" s="7">
        <f t="shared" si="66"/>
        <v>2261</v>
      </c>
      <c r="B2322" s="3" t="s">
        <v>5258</v>
      </c>
      <c r="C2322" s="3" t="s">
        <v>5257</v>
      </c>
      <c r="D2322" s="36" t="s">
        <v>5259</v>
      </c>
      <c r="E2322" s="8" t="s">
        <v>993</v>
      </c>
    </row>
    <row r="2323" spans="1:5" ht="13.5" customHeight="1">
      <c r="A2323" s="7">
        <f t="shared" si="66"/>
        <v>2262</v>
      </c>
      <c r="B2323" s="3" t="s">
        <v>5261</v>
      </c>
      <c r="C2323" s="3" t="s">
        <v>5260</v>
      </c>
      <c r="D2323" s="36" t="s">
        <v>5262</v>
      </c>
      <c r="E2323" s="8" t="s">
        <v>993</v>
      </c>
    </row>
    <row r="2324" spans="1:5" ht="13.5" customHeight="1">
      <c r="A2324" s="7">
        <f t="shared" si="66"/>
        <v>2263</v>
      </c>
      <c r="B2324" s="3" t="s">
        <v>5264</v>
      </c>
      <c r="C2324" s="3" t="s">
        <v>5263</v>
      </c>
      <c r="D2324" s="36" t="s">
        <v>5265</v>
      </c>
      <c r="E2324" s="8" t="s">
        <v>993</v>
      </c>
    </row>
    <row r="2325" spans="1:5" ht="13.5" customHeight="1">
      <c r="A2325" s="7">
        <f t="shared" si="66"/>
        <v>2264</v>
      </c>
      <c r="B2325" s="3" t="s">
        <v>5267</v>
      </c>
      <c r="C2325" s="3" t="s">
        <v>5266</v>
      </c>
      <c r="D2325" s="36" t="s">
        <v>5268</v>
      </c>
      <c r="E2325" s="8" t="s">
        <v>993</v>
      </c>
    </row>
    <row r="2326" spans="1:5" ht="13.5" customHeight="1">
      <c r="A2326" s="7">
        <f t="shared" si="66"/>
        <v>2265</v>
      </c>
      <c r="B2326" s="3" t="s">
        <v>5270</v>
      </c>
      <c r="C2326" s="3" t="s">
        <v>5269</v>
      </c>
      <c r="D2326" s="36" t="s">
        <v>5271</v>
      </c>
      <c r="E2326" s="8" t="s">
        <v>993</v>
      </c>
    </row>
    <row r="2327" spans="1:5" ht="13.5" customHeight="1">
      <c r="A2327" s="7">
        <f t="shared" si="66"/>
        <v>2266</v>
      </c>
      <c r="B2327" s="3" t="s">
        <v>5273</v>
      </c>
      <c r="C2327" s="3" t="s">
        <v>5272</v>
      </c>
      <c r="D2327" s="36" t="s">
        <v>5274</v>
      </c>
      <c r="E2327" s="8" t="s">
        <v>993</v>
      </c>
    </row>
    <row r="2328" spans="1:5" ht="13.5" customHeight="1">
      <c r="A2328" s="7">
        <f t="shared" si="66"/>
        <v>2267</v>
      </c>
      <c r="B2328" s="3" t="s">
        <v>5276</v>
      </c>
      <c r="C2328" s="3" t="s">
        <v>5275</v>
      </c>
      <c r="D2328" s="36" t="s">
        <v>5277</v>
      </c>
      <c r="E2328" s="8" t="s">
        <v>993</v>
      </c>
    </row>
    <row r="2329" spans="1:5" ht="13.5" customHeight="1">
      <c r="A2329" s="7">
        <f t="shared" si="66"/>
        <v>2268</v>
      </c>
      <c r="B2329" s="3" t="s">
        <v>5279</v>
      </c>
      <c r="C2329" s="3" t="s">
        <v>5278</v>
      </c>
      <c r="D2329" s="36" t="s">
        <v>5280</v>
      </c>
      <c r="E2329" s="8" t="s">
        <v>993</v>
      </c>
    </row>
    <row r="2330" spans="1:5" ht="13.5" customHeight="1">
      <c r="A2330" s="7">
        <f t="shared" si="66"/>
        <v>2269</v>
      </c>
      <c r="B2330" s="3" t="s">
        <v>5282</v>
      </c>
      <c r="C2330" s="3" t="s">
        <v>5281</v>
      </c>
      <c r="D2330" s="36" t="s">
        <v>5283</v>
      </c>
      <c r="E2330" s="8" t="s">
        <v>993</v>
      </c>
    </row>
    <row r="2331" spans="1:5" ht="13.5" customHeight="1">
      <c r="A2331" s="7">
        <f t="shared" si="66"/>
        <v>2270</v>
      </c>
      <c r="B2331" s="3" t="s">
        <v>5285</v>
      </c>
      <c r="C2331" s="3" t="s">
        <v>5284</v>
      </c>
      <c r="D2331" s="36" t="s">
        <v>5286</v>
      </c>
      <c r="E2331" s="8" t="s">
        <v>993</v>
      </c>
    </row>
    <row r="2332" spans="1:5" ht="13.5" customHeight="1">
      <c r="A2332" s="7">
        <f t="shared" si="66"/>
        <v>2271</v>
      </c>
      <c r="B2332" s="3" t="s">
        <v>5288</v>
      </c>
      <c r="C2332" s="3" t="s">
        <v>5287</v>
      </c>
      <c r="D2332" s="36" t="s">
        <v>5289</v>
      </c>
      <c r="E2332" s="8" t="s">
        <v>993</v>
      </c>
    </row>
    <row r="2333" spans="1:5" ht="13.5" customHeight="1">
      <c r="A2333" s="7">
        <f t="shared" si="66"/>
        <v>2272</v>
      </c>
      <c r="B2333" s="3" t="s">
        <v>5291</v>
      </c>
      <c r="C2333" s="3" t="s">
        <v>5290</v>
      </c>
      <c r="D2333" s="36" t="s">
        <v>5292</v>
      </c>
      <c r="E2333" s="8" t="s">
        <v>993</v>
      </c>
    </row>
    <row r="2334" spans="1:5" ht="13.5" customHeight="1">
      <c r="A2334" s="7">
        <f t="shared" si="66"/>
        <v>2273</v>
      </c>
      <c r="B2334" s="3" t="s">
        <v>5294</v>
      </c>
      <c r="C2334" s="3" t="s">
        <v>5293</v>
      </c>
      <c r="D2334" s="36" t="s">
        <v>5295</v>
      </c>
      <c r="E2334" s="8" t="s">
        <v>993</v>
      </c>
    </row>
    <row r="2335" spans="1:5" ht="13.5" customHeight="1">
      <c r="A2335" s="7">
        <f t="shared" si="66"/>
        <v>2274</v>
      </c>
      <c r="B2335" s="3" t="s">
        <v>5297</v>
      </c>
      <c r="C2335" s="3" t="s">
        <v>5296</v>
      </c>
      <c r="D2335" s="36" t="s">
        <v>5298</v>
      </c>
      <c r="E2335" s="8" t="s">
        <v>993</v>
      </c>
    </row>
    <row r="2336" spans="1:5" ht="13.5" customHeight="1">
      <c r="A2336" s="7">
        <f t="shared" si="66"/>
        <v>2275</v>
      </c>
      <c r="B2336" s="3" t="s">
        <v>5300</v>
      </c>
      <c r="C2336" s="3" t="s">
        <v>5299</v>
      </c>
      <c r="D2336" s="36" t="s">
        <v>5301</v>
      </c>
      <c r="E2336" s="8" t="s">
        <v>993</v>
      </c>
    </row>
    <row r="2337" spans="1:5" ht="13.5" customHeight="1">
      <c r="A2337" s="7">
        <f t="shared" si="66"/>
        <v>2276</v>
      </c>
      <c r="B2337" s="3" t="s">
        <v>5303</v>
      </c>
      <c r="C2337" s="3" t="s">
        <v>5302</v>
      </c>
      <c r="D2337" s="36" t="s">
        <v>5304</v>
      </c>
      <c r="E2337" s="8" t="s">
        <v>993</v>
      </c>
    </row>
    <row r="2338" spans="1:5" ht="13.5" customHeight="1">
      <c r="A2338" s="7">
        <f t="shared" si="66"/>
        <v>2277</v>
      </c>
      <c r="B2338" s="3" t="s">
        <v>5306</v>
      </c>
      <c r="C2338" s="3" t="s">
        <v>5305</v>
      </c>
      <c r="D2338" s="36" t="s">
        <v>5307</v>
      </c>
      <c r="E2338" s="8" t="s">
        <v>993</v>
      </c>
    </row>
    <row r="2339" spans="1:5" ht="13.5" customHeight="1">
      <c r="A2339" s="7">
        <f t="shared" si="66"/>
        <v>2278</v>
      </c>
      <c r="B2339" s="3" t="s">
        <v>5309</v>
      </c>
      <c r="C2339" s="3" t="s">
        <v>5308</v>
      </c>
      <c r="D2339" s="36" t="s">
        <v>5310</v>
      </c>
      <c r="E2339" s="8" t="s">
        <v>993</v>
      </c>
    </row>
    <row r="2340" spans="1:5" ht="13.5" customHeight="1">
      <c r="A2340" s="7">
        <f t="shared" si="66"/>
        <v>2279</v>
      </c>
      <c r="B2340" s="3" t="s">
        <v>5312</v>
      </c>
      <c r="C2340" s="3" t="s">
        <v>5311</v>
      </c>
      <c r="D2340" s="36" t="s">
        <v>5313</v>
      </c>
      <c r="E2340" s="8" t="s">
        <v>993</v>
      </c>
    </row>
    <row r="2341" spans="1:5" ht="13.5" customHeight="1">
      <c r="A2341" s="7">
        <f t="shared" si="66"/>
        <v>2280</v>
      </c>
      <c r="B2341" s="3" t="s">
        <v>5315</v>
      </c>
      <c r="C2341" s="3" t="s">
        <v>5314</v>
      </c>
      <c r="D2341" s="36" t="s">
        <v>5316</v>
      </c>
      <c r="E2341" s="8" t="s">
        <v>993</v>
      </c>
    </row>
    <row r="2342" spans="1:5" ht="13.5" customHeight="1">
      <c r="A2342" s="7">
        <f t="shared" si="66"/>
        <v>2281</v>
      </c>
      <c r="B2342" s="3" t="s">
        <v>5318</v>
      </c>
      <c r="C2342" s="3" t="s">
        <v>5317</v>
      </c>
      <c r="D2342" s="36" t="s">
        <v>5319</v>
      </c>
      <c r="E2342" s="8" t="s">
        <v>993</v>
      </c>
    </row>
    <row r="2343" spans="1:5" ht="13.5" customHeight="1">
      <c r="A2343" s="7">
        <f t="shared" si="66"/>
        <v>2282</v>
      </c>
      <c r="B2343" s="3" t="s">
        <v>5321</v>
      </c>
      <c r="C2343" s="3" t="s">
        <v>5320</v>
      </c>
      <c r="D2343" s="36" t="s">
        <v>5322</v>
      </c>
      <c r="E2343" s="8" t="s">
        <v>993</v>
      </c>
    </row>
    <row r="2344" spans="1:5" ht="13.5" customHeight="1">
      <c r="A2344" s="7">
        <f t="shared" si="66"/>
        <v>2283</v>
      </c>
      <c r="B2344" s="3" t="s">
        <v>5324</v>
      </c>
      <c r="C2344" s="3" t="s">
        <v>5323</v>
      </c>
      <c r="D2344" s="36" t="s">
        <v>5325</v>
      </c>
      <c r="E2344" s="8" t="s">
        <v>993</v>
      </c>
    </row>
    <row r="2345" spans="1:5" ht="13.5" customHeight="1">
      <c r="A2345" s="7">
        <f t="shared" si="66"/>
        <v>2284</v>
      </c>
      <c r="B2345" s="3" t="s">
        <v>5327</v>
      </c>
      <c r="C2345" s="3" t="s">
        <v>5326</v>
      </c>
      <c r="D2345" s="36" t="s">
        <v>5328</v>
      </c>
      <c r="E2345" s="8" t="s">
        <v>993</v>
      </c>
    </row>
    <row r="2346" spans="1:5" ht="13.5" customHeight="1">
      <c r="A2346" s="7">
        <f t="shared" si="66"/>
        <v>2285</v>
      </c>
      <c r="B2346" s="3" t="s">
        <v>5327</v>
      </c>
      <c r="C2346" s="3" t="s">
        <v>5329</v>
      </c>
      <c r="D2346" s="36" t="s">
        <v>5330</v>
      </c>
      <c r="E2346" s="8" t="s">
        <v>993</v>
      </c>
    </row>
    <row r="2347" spans="1:5" ht="13.5" customHeight="1">
      <c r="A2347" s="7">
        <f t="shared" si="66"/>
        <v>2286</v>
      </c>
      <c r="B2347" s="3" t="s">
        <v>5332</v>
      </c>
      <c r="C2347" s="3" t="s">
        <v>5331</v>
      </c>
      <c r="D2347" s="36" t="s">
        <v>5333</v>
      </c>
      <c r="E2347" s="8" t="s">
        <v>993</v>
      </c>
    </row>
    <row r="2348" spans="1:5" ht="13.5" customHeight="1">
      <c r="A2348" s="7">
        <f t="shared" si="66"/>
        <v>2287</v>
      </c>
      <c r="B2348" s="3" t="s">
        <v>5335</v>
      </c>
      <c r="C2348" s="3" t="s">
        <v>5334</v>
      </c>
      <c r="D2348" s="36" t="s">
        <v>5336</v>
      </c>
      <c r="E2348" s="8" t="s">
        <v>993</v>
      </c>
    </row>
    <row r="2349" spans="1:5" ht="13.5" customHeight="1">
      <c r="A2349" s="7">
        <f t="shared" si="66"/>
        <v>2288</v>
      </c>
      <c r="B2349" s="3" t="s">
        <v>5338</v>
      </c>
      <c r="C2349" s="3" t="s">
        <v>5337</v>
      </c>
      <c r="D2349" s="36" t="s">
        <v>5339</v>
      </c>
      <c r="E2349" s="8" t="s">
        <v>993</v>
      </c>
    </row>
    <row r="2350" spans="1:5" ht="13.5" customHeight="1">
      <c r="A2350" s="7">
        <f t="shared" si="66"/>
        <v>2289</v>
      </c>
      <c r="B2350" s="3" t="s">
        <v>5341</v>
      </c>
      <c r="C2350" s="3" t="s">
        <v>5340</v>
      </c>
      <c r="D2350" s="36" t="s">
        <v>5339</v>
      </c>
      <c r="E2350" s="8" t="s">
        <v>993</v>
      </c>
    </row>
    <row r="2351" spans="1:5" ht="13.5" customHeight="1">
      <c r="A2351" s="7">
        <f t="shared" si="66"/>
        <v>2290</v>
      </c>
      <c r="B2351" s="3" t="s">
        <v>5343</v>
      </c>
      <c r="C2351" s="3" t="s">
        <v>5342</v>
      </c>
      <c r="D2351" s="36" t="s">
        <v>5344</v>
      </c>
      <c r="E2351" s="8" t="s">
        <v>993</v>
      </c>
    </row>
    <row r="2352" spans="1:5" ht="13.5" customHeight="1">
      <c r="A2352" s="7">
        <f t="shared" si="66"/>
        <v>2291</v>
      </c>
      <c r="B2352" s="4" t="s">
        <v>7677</v>
      </c>
      <c r="C2352" s="4">
        <v>91140377</v>
      </c>
      <c r="D2352" s="38" t="s">
        <v>7678</v>
      </c>
      <c r="E2352" s="11" t="s">
        <v>3</v>
      </c>
    </row>
    <row r="2353" spans="1:5" ht="13.5" customHeight="1">
      <c r="A2353" s="7">
        <f t="shared" si="66"/>
        <v>2292</v>
      </c>
      <c r="B2353" s="3" t="s">
        <v>5346</v>
      </c>
      <c r="C2353" s="3" t="s">
        <v>5345</v>
      </c>
      <c r="D2353" s="36" t="s">
        <v>5347</v>
      </c>
      <c r="E2353" s="8" t="s">
        <v>993</v>
      </c>
    </row>
    <row r="2354" spans="1:5" ht="13.5" customHeight="1">
      <c r="A2354" s="7">
        <f t="shared" si="66"/>
        <v>2293</v>
      </c>
      <c r="B2354" s="3" t="s">
        <v>5349</v>
      </c>
      <c r="C2354" s="3" t="s">
        <v>5348</v>
      </c>
      <c r="D2354" s="36" t="s">
        <v>5350</v>
      </c>
      <c r="E2354" s="8" t="s">
        <v>993</v>
      </c>
    </row>
    <row r="2355" spans="1:5" ht="13.5" customHeight="1">
      <c r="A2355" s="7">
        <f t="shared" si="66"/>
        <v>2294</v>
      </c>
      <c r="B2355" s="3" t="s">
        <v>5352</v>
      </c>
      <c r="C2355" s="3" t="s">
        <v>5351</v>
      </c>
      <c r="D2355" s="36" t="s">
        <v>5353</v>
      </c>
      <c r="E2355" s="8" t="s">
        <v>993</v>
      </c>
    </row>
    <row r="2356" spans="1:5" ht="13.5" customHeight="1">
      <c r="A2356" s="7">
        <f t="shared" si="66"/>
        <v>2295</v>
      </c>
      <c r="B2356" s="3" t="s">
        <v>5355</v>
      </c>
      <c r="C2356" s="3" t="s">
        <v>5354</v>
      </c>
      <c r="D2356" s="36" t="s">
        <v>5356</v>
      </c>
      <c r="E2356" s="8" t="s">
        <v>993</v>
      </c>
    </row>
    <row r="2357" spans="1:5" ht="13.5" customHeight="1">
      <c r="A2357" s="7">
        <f t="shared" si="66"/>
        <v>2296</v>
      </c>
      <c r="B2357" s="3" t="s">
        <v>5358</v>
      </c>
      <c r="C2357" s="3" t="s">
        <v>5357</v>
      </c>
      <c r="D2357" s="36" t="s">
        <v>5359</v>
      </c>
      <c r="E2357" s="8" t="s">
        <v>993</v>
      </c>
    </row>
    <row r="2358" spans="1:5" ht="13.5" customHeight="1">
      <c r="A2358" s="7">
        <f t="shared" si="66"/>
        <v>2297</v>
      </c>
      <c r="B2358" s="3" t="s">
        <v>5361</v>
      </c>
      <c r="C2358" s="3" t="s">
        <v>5360</v>
      </c>
      <c r="D2358" s="36" t="s">
        <v>5362</v>
      </c>
      <c r="E2358" s="8" t="s">
        <v>993</v>
      </c>
    </row>
    <row r="2359" spans="1:5" ht="13.5" customHeight="1">
      <c r="A2359" s="7">
        <f t="shared" ref="A2359:A2414" si="67">ROW()-61</f>
        <v>2298</v>
      </c>
      <c r="B2359" s="3" t="s">
        <v>5364</v>
      </c>
      <c r="C2359" s="3" t="s">
        <v>5363</v>
      </c>
      <c r="D2359" s="36" t="s">
        <v>5362</v>
      </c>
      <c r="E2359" s="8" t="s">
        <v>993</v>
      </c>
    </row>
    <row r="2360" spans="1:5" ht="13.5" customHeight="1">
      <c r="A2360" s="7">
        <f t="shared" si="67"/>
        <v>2299</v>
      </c>
      <c r="B2360" s="3" t="s">
        <v>5366</v>
      </c>
      <c r="C2360" s="3" t="s">
        <v>5365</v>
      </c>
      <c r="D2360" s="36" t="s">
        <v>5367</v>
      </c>
      <c r="E2360" s="8" t="s">
        <v>993</v>
      </c>
    </row>
    <row r="2361" spans="1:5" ht="13.5" customHeight="1">
      <c r="A2361" s="7">
        <f t="shared" si="67"/>
        <v>2300</v>
      </c>
      <c r="B2361" s="3" t="s">
        <v>5369</v>
      </c>
      <c r="C2361" s="3" t="s">
        <v>5368</v>
      </c>
      <c r="D2361" s="36" t="s">
        <v>5370</v>
      </c>
      <c r="E2361" s="8" t="s">
        <v>993</v>
      </c>
    </row>
    <row r="2362" spans="1:5" ht="13.5" customHeight="1">
      <c r="A2362" s="7">
        <f t="shared" si="67"/>
        <v>2301</v>
      </c>
      <c r="B2362" s="3" t="s">
        <v>5372</v>
      </c>
      <c r="C2362" s="3" t="s">
        <v>5371</v>
      </c>
      <c r="D2362" s="36" t="s">
        <v>5373</v>
      </c>
      <c r="E2362" s="8" t="s">
        <v>993</v>
      </c>
    </row>
    <row r="2363" spans="1:5" ht="13.5" customHeight="1">
      <c r="A2363" s="7">
        <f t="shared" si="67"/>
        <v>2302</v>
      </c>
      <c r="B2363" s="3" t="s">
        <v>5375</v>
      </c>
      <c r="C2363" s="3" t="s">
        <v>5374</v>
      </c>
      <c r="D2363" s="36" t="s">
        <v>5376</v>
      </c>
      <c r="E2363" s="8" t="s">
        <v>993</v>
      </c>
    </row>
    <row r="2364" spans="1:5" ht="13.5" customHeight="1">
      <c r="A2364" s="7">
        <f t="shared" si="67"/>
        <v>2303</v>
      </c>
      <c r="B2364" s="3" t="s">
        <v>5378</v>
      </c>
      <c r="C2364" s="3" t="s">
        <v>5377</v>
      </c>
      <c r="D2364" s="36" t="s">
        <v>5379</v>
      </c>
      <c r="E2364" s="8" t="s">
        <v>993</v>
      </c>
    </row>
    <row r="2365" spans="1:5" ht="13.5" customHeight="1">
      <c r="A2365" s="7">
        <f t="shared" si="67"/>
        <v>2304</v>
      </c>
      <c r="B2365" s="3" t="s">
        <v>5381</v>
      </c>
      <c r="C2365" s="3" t="s">
        <v>5380</v>
      </c>
      <c r="D2365" s="36" t="s">
        <v>5382</v>
      </c>
      <c r="E2365" s="8" t="s">
        <v>993</v>
      </c>
    </row>
    <row r="2366" spans="1:5" ht="13.5" customHeight="1">
      <c r="A2366" s="7">
        <f t="shared" si="67"/>
        <v>2305</v>
      </c>
      <c r="B2366" s="3" t="s">
        <v>5384</v>
      </c>
      <c r="C2366" s="3" t="s">
        <v>5383</v>
      </c>
      <c r="D2366" s="36" t="s">
        <v>5385</v>
      </c>
      <c r="E2366" s="8" t="s">
        <v>993</v>
      </c>
    </row>
    <row r="2367" spans="1:5" ht="13.5" customHeight="1">
      <c r="A2367" s="7">
        <f t="shared" si="67"/>
        <v>2306</v>
      </c>
      <c r="B2367" s="3" t="s">
        <v>5387</v>
      </c>
      <c r="C2367" s="3" t="s">
        <v>5386</v>
      </c>
      <c r="D2367" s="36" t="s">
        <v>5388</v>
      </c>
      <c r="E2367" s="8" t="s">
        <v>993</v>
      </c>
    </row>
    <row r="2368" spans="1:5" ht="13.5" customHeight="1">
      <c r="A2368" s="7">
        <f t="shared" si="67"/>
        <v>2307</v>
      </c>
      <c r="B2368" s="3" t="s">
        <v>5390</v>
      </c>
      <c r="C2368" s="3" t="s">
        <v>5389</v>
      </c>
      <c r="D2368" s="36" t="s">
        <v>5391</v>
      </c>
      <c r="E2368" s="8" t="s">
        <v>993</v>
      </c>
    </row>
    <row r="2369" spans="1:5" ht="13.5" customHeight="1">
      <c r="A2369" s="7">
        <f t="shared" si="67"/>
        <v>2308</v>
      </c>
      <c r="B2369" s="3" t="s">
        <v>5393</v>
      </c>
      <c r="C2369" s="3" t="s">
        <v>5392</v>
      </c>
      <c r="D2369" s="36" t="s">
        <v>5394</v>
      </c>
      <c r="E2369" s="8" t="s">
        <v>993</v>
      </c>
    </row>
    <row r="2370" spans="1:5" ht="13.5" customHeight="1">
      <c r="A2370" s="7">
        <f t="shared" si="67"/>
        <v>2309</v>
      </c>
      <c r="B2370" s="3" t="s">
        <v>5396</v>
      </c>
      <c r="C2370" s="3" t="s">
        <v>5395</v>
      </c>
      <c r="D2370" s="36" t="s">
        <v>5397</v>
      </c>
      <c r="E2370" s="8" t="s">
        <v>993</v>
      </c>
    </row>
    <row r="2371" spans="1:5" ht="13.5" customHeight="1">
      <c r="A2371" s="7">
        <f t="shared" si="67"/>
        <v>2310</v>
      </c>
      <c r="B2371" s="3" t="s">
        <v>5399</v>
      </c>
      <c r="C2371" s="3" t="s">
        <v>5398</v>
      </c>
      <c r="D2371" s="36" t="s">
        <v>5400</v>
      </c>
      <c r="E2371" s="8" t="s">
        <v>993</v>
      </c>
    </row>
    <row r="2372" spans="1:5" ht="13.5" customHeight="1">
      <c r="A2372" s="7">
        <f t="shared" si="67"/>
        <v>2311</v>
      </c>
      <c r="B2372" s="3" t="s">
        <v>5402</v>
      </c>
      <c r="C2372" s="3" t="s">
        <v>5401</v>
      </c>
      <c r="D2372" s="36" t="s">
        <v>5403</v>
      </c>
      <c r="E2372" s="8" t="s">
        <v>993</v>
      </c>
    </row>
    <row r="2373" spans="1:5" ht="13.5" customHeight="1">
      <c r="A2373" s="7">
        <f t="shared" si="67"/>
        <v>2312</v>
      </c>
      <c r="B2373" s="3" t="s">
        <v>5405</v>
      </c>
      <c r="C2373" s="3" t="s">
        <v>5404</v>
      </c>
      <c r="D2373" s="36" t="s">
        <v>5406</v>
      </c>
      <c r="E2373" s="8" t="s">
        <v>993</v>
      </c>
    </row>
    <row r="2374" spans="1:5" ht="13.5" customHeight="1">
      <c r="A2374" s="7">
        <f t="shared" si="67"/>
        <v>2313</v>
      </c>
      <c r="B2374" s="3" t="s">
        <v>5408</v>
      </c>
      <c r="C2374" s="3" t="s">
        <v>5407</v>
      </c>
      <c r="D2374" s="36" t="s">
        <v>5409</v>
      </c>
      <c r="E2374" s="8" t="s">
        <v>993</v>
      </c>
    </row>
    <row r="2375" spans="1:5" ht="13.5" customHeight="1">
      <c r="A2375" s="7">
        <f t="shared" si="67"/>
        <v>2314</v>
      </c>
      <c r="B2375" s="3" t="s">
        <v>5408</v>
      </c>
      <c r="C2375" s="3" t="s">
        <v>5410</v>
      </c>
      <c r="D2375" s="36" t="s">
        <v>5411</v>
      </c>
      <c r="E2375" s="8" t="s">
        <v>993</v>
      </c>
    </row>
    <row r="2376" spans="1:5" ht="13.5" customHeight="1">
      <c r="A2376" s="7">
        <f t="shared" si="67"/>
        <v>2315</v>
      </c>
      <c r="B2376" s="3" t="s">
        <v>5413</v>
      </c>
      <c r="C2376" s="3" t="s">
        <v>5412</v>
      </c>
      <c r="D2376" s="36" t="s">
        <v>5414</v>
      </c>
      <c r="E2376" s="8" t="s">
        <v>993</v>
      </c>
    </row>
    <row r="2377" spans="1:5" ht="13.5" customHeight="1">
      <c r="A2377" s="7">
        <f t="shared" si="67"/>
        <v>2316</v>
      </c>
      <c r="B2377" s="3" t="s">
        <v>5416</v>
      </c>
      <c r="C2377" s="3" t="s">
        <v>5415</v>
      </c>
      <c r="D2377" s="36" t="s">
        <v>5417</v>
      </c>
      <c r="E2377" s="8" t="s">
        <v>993</v>
      </c>
    </row>
    <row r="2378" spans="1:5" ht="13.5" customHeight="1">
      <c r="A2378" s="7">
        <f t="shared" si="67"/>
        <v>2317</v>
      </c>
      <c r="B2378" s="3" t="s">
        <v>5419</v>
      </c>
      <c r="C2378" s="3" t="s">
        <v>5418</v>
      </c>
      <c r="D2378" s="36" t="s">
        <v>5420</v>
      </c>
      <c r="E2378" s="8" t="s">
        <v>993</v>
      </c>
    </row>
    <row r="2379" spans="1:5" ht="13.5" customHeight="1">
      <c r="A2379" s="7">
        <f t="shared" si="67"/>
        <v>2318</v>
      </c>
      <c r="B2379" s="3" t="s">
        <v>5419</v>
      </c>
      <c r="C2379" s="3" t="s">
        <v>5421</v>
      </c>
      <c r="D2379" s="36" t="s">
        <v>5422</v>
      </c>
      <c r="E2379" s="8" t="s">
        <v>993</v>
      </c>
    </row>
    <row r="2380" spans="1:5" ht="13.5" customHeight="1">
      <c r="A2380" s="7">
        <f t="shared" si="67"/>
        <v>2319</v>
      </c>
      <c r="B2380" s="3" t="s">
        <v>5424</v>
      </c>
      <c r="C2380" s="3" t="s">
        <v>5423</v>
      </c>
      <c r="D2380" s="36" t="s">
        <v>5425</v>
      </c>
      <c r="E2380" s="8" t="s">
        <v>993</v>
      </c>
    </row>
    <row r="2381" spans="1:5" ht="13.5" customHeight="1">
      <c r="A2381" s="7">
        <f t="shared" si="67"/>
        <v>2320</v>
      </c>
      <c r="B2381" s="3" t="s">
        <v>5427</v>
      </c>
      <c r="C2381" s="3" t="s">
        <v>5426</v>
      </c>
      <c r="D2381" s="36" t="s">
        <v>5428</v>
      </c>
      <c r="E2381" s="8" t="s">
        <v>993</v>
      </c>
    </row>
    <row r="2382" spans="1:5" ht="13.5" customHeight="1">
      <c r="A2382" s="7">
        <f t="shared" si="67"/>
        <v>2321</v>
      </c>
      <c r="B2382" s="3" t="s">
        <v>5430</v>
      </c>
      <c r="C2382" s="3" t="s">
        <v>5429</v>
      </c>
      <c r="D2382" s="36" t="s">
        <v>5431</v>
      </c>
      <c r="E2382" s="8" t="s">
        <v>993</v>
      </c>
    </row>
    <row r="2383" spans="1:5" ht="13.5" customHeight="1">
      <c r="A2383" s="7">
        <f t="shared" si="67"/>
        <v>2322</v>
      </c>
      <c r="B2383" s="3" t="s">
        <v>5433</v>
      </c>
      <c r="C2383" s="3" t="s">
        <v>5432</v>
      </c>
      <c r="D2383" s="36" t="s">
        <v>5434</v>
      </c>
      <c r="E2383" s="8" t="s">
        <v>993</v>
      </c>
    </row>
    <row r="2384" spans="1:5" ht="13.5" customHeight="1">
      <c r="A2384" s="7">
        <f t="shared" si="67"/>
        <v>2323</v>
      </c>
      <c r="B2384" s="3" t="s">
        <v>5433</v>
      </c>
      <c r="C2384" s="3" t="s">
        <v>5435</v>
      </c>
      <c r="D2384" s="36" t="s">
        <v>5436</v>
      </c>
      <c r="E2384" s="8" t="s">
        <v>993</v>
      </c>
    </row>
    <row r="2385" spans="1:5" ht="13.5" customHeight="1">
      <c r="A2385" s="7">
        <f t="shared" si="67"/>
        <v>2324</v>
      </c>
      <c r="B2385" s="3" t="s">
        <v>5438</v>
      </c>
      <c r="C2385" s="3" t="s">
        <v>5437</v>
      </c>
      <c r="D2385" s="36" t="s">
        <v>5439</v>
      </c>
      <c r="E2385" s="8" t="s">
        <v>993</v>
      </c>
    </row>
    <row r="2386" spans="1:5" ht="13.5" customHeight="1">
      <c r="A2386" s="7">
        <f t="shared" si="67"/>
        <v>2325</v>
      </c>
      <c r="B2386" s="3" t="s">
        <v>5438</v>
      </c>
      <c r="C2386" s="3" t="s">
        <v>5440</v>
      </c>
      <c r="D2386" s="36" t="s">
        <v>5441</v>
      </c>
      <c r="E2386" s="8" t="s">
        <v>993</v>
      </c>
    </row>
    <row r="2387" spans="1:5" ht="13.5" customHeight="1">
      <c r="A2387" s="7">
        <f t="shared" si="67"/>
        <v>2326</v>
      </c>
      <c r="B2387" s="3" t="s">
        <v>5443</v>
      </c>
      <c r="C2387" s="3" t="s">
        <v>5442</v>
      </c>
      <c r="D2387" s="36" t="s">
        <v>5444</v>
      </c>
      <c r="E2387" s="8" t="s">
        <v>993</v>
      </c>
    </row>
    <row r="2388" spans="1:5" ht="13.5" customHeight="1">
      <c r="A2388" s="7">
        <f t="shared" si="67"/>
        <v>2327</v>
      </c>
      <c r="B2388" s="3" t="s">
        <v>5446</v>
      </c>
      <c r="C2388" s="3" t="s">
        <v>5445</v>
      </c>
      <c r="D2388" s="36" t="s">
        <v>5447</v>
      </c>
      <c r="E2388" s="8" t="s">
        <v>993</v>
      </c>
    </row>
    <row r="2389" spans="1:5" ht="13.5" customHeight="1">
      <c r="A2389" s="7">
        <f t="shared" si="67"/>
        <v>2328</v>
      </c>
      <c r="B2389" s="3" t="s">
        <v>5449</v>
      </c>
      <c r="C2389" s="3" t="s">
        <v>5448</v>
      </c>
      <c r="D2389" s="36" t="s">
        <v>5447</v>
      </c>
      <c r="E2389" s="8" t="s">
        <v>993</v>
      </c>
    </row>
    <row r="2390" spans="1:5" ht="13.5" customHeight="1">
      <c r="A2390" s="7">
        <f t="shared" si="67"/>
        <v>2329</v>
      </c>
      <c r="B2390" s="3" t="s">
        <v>5451</v>
      </c>
      <c r="C2390" s="3" t="s">
        <v>5450</v>
      </c>
      <c r="D2390" s="36" t="s">
        <v>5447</v>
      </c>
      <c r="E2390" s="8" t="s">
        <v>993</v>
      </c>
    </row>
    <row r="2391" spans="1:5" ht="13.5" customHeight="1">
      <c r="A2391" s="7">
        <f t="shared" si="67"/>
        <v>2330</v>
      </c>
      <c r="B2391" s="3" t="s">
        <v>5453</v>
      </c>
      <c r="C2391" s="3" t="s">
        <v>5452</v>
      </c>
      <c r="D2391" s="36" t="s">
        <v>5447</v>
      </c>
      <c r="E2391" s="8" t="s">
        <v>993</v>
      </c>
    </row>
    <row r="2392" spans="1:5" ht="13.5" customHeight="1">
      <c r="A2392" s="7">
        <f t="shared" si="67"/>
        <v>2331</v>
      </c>
      <c r="B2392" s="3" t="s">
        <v>5455</v>
      </c>
      <c r="C2392" s="3" t="s">
        <v>5454</v>
      </c>
      <c r="D2392" s="36" t="s">
        <v>5456</v>
      </c>
      <c r="E2392" s="8" t="s">
        <v>993</v>
      </c>
    </row>
    <row r="2393" spans="1:5" ht="13.5" customHeight="1">
      <c r="A2393" s="7">
        <f t="shared" si="67"/>
        <v>2332</v>
      </c>
      <c r="B2393" s="3" t="s">
        <v>5458</v>
      </c>
      <c r="C2393" s="3" t="s">
        <v>5457</v>
      </c>
      <c r="D2393" s="36" t="s">
        <v>5459</v>
      </c>
      <c r="E2393" s="8" t="s">
        <v>993</v>
      </c>
    </row>
    <row r="2394" spans="1:5" ht="13.5" customHeight="1">
      <c r="A2394" s="7">
        <f t="shared" si="67"/>
        <v>2333</v>
      </c>
      <c r="B2394" s="3" t="s">
        <v>5461</v>
      </c>
      <c r="C2394" s="3" t="s">
        <v>5460</v>
      </c>
      <c r="D2394" s="36" t="s">
        <v>5462</v>
      </c>
      <c r="E2394" s="8" t="s">
        <v>993</v>
      </c>
    </row>
    <row r="2395" spans="1:5" ht="13.5" customHeight="1">
      <c r="A2395" s="7">
        <f t="shared" si="67"/>
        <v>2334</v>
      </c>
      <c r="B2395" s="3" t="s">
        <v>5464</v>
      </c>
      <c r="C2395" s="3" t="s">
        <v>5463</v>
      </c>
      <c r="D2395" s="36" t="s">
        <v>5465</v>
      </c>
      <c r="E2395" s="8" t="s">
        <v>993</v>
      </c>
    </row>
    <row r="2396" spans="1:5" ht="13.5" customHeight="1">
      <c r="A2396" s="7">
        <f t="shared" si="67"/>
        <v>2335</v>
      </c>
      <c r="B2396" s="3" t="s">
        <v>5467</v>
      </c>
      <c r="C2396" s="3" t="s">
        <v>5466</v>
      </c>
      <c r="D2396" s="36" t="s">
        <v>5468</v>
      </c>
      <c r="E2396" s="8" t="s">
        <v>993</v>
      </c>
    </row>
    <row r="2397" spans="1:5" ht="13.5" customHeight="1">
      <c r="A2397" s="7">
        <f t="shared" si="67"/>
        <v>2336</v>
      </c>
      <c r="B2397" s="3" t="s">
        <v>5467</v>
      </c>
      <c r="C2397" s="3" t="s">
        <v>5469</v>
      </c>
      <c r="D2397" s="36" t="s">
        <v>5470</v>
      </c>
      <c r="E2397" s="8" t="s">
        <v>993</v>
      </c>
    </row>
    <row r="2398" spans="1:5" ht="13.5" customHeight="1">
      <c r="A2398" s="7">
        <f t="shared" si="67"/>
        <v>2337</v>
      </c>
      <c r="B2398" s="3" t="s">
        <v>5467</v>
      </c>
      <c r="C2398" s="3" t="s">
        <v>5471</v>
      </c>
      <c r="D2398" s="36" t="s">
        <v>5472</v>
      </c>
      <c r="E2398" s="8" t="s">
        <v>993</v>
      </c>
    </row>
    <row r="2399" spans="1:5" ht="13.5" customHeight="1">
      <c r="A2399" s="7">
        <f t="shared" si="67"/>
        <v>2338</v>
      </c>
      <c r="B2399" s="3" t="s">
        <v>5474</v>
      </c>
      <c r="C2399" s="3" t="s">
        <v>5473</v>
      </c>
      <c r="D2399" s="36" t="s">
        <v>5475</v>
      </c>
      <c r="E2399" s="8" t="s">
        <v>993</v>
      </c>
    </row>
    <row r="2400" spans="1:5" ht="13.5" customHeight="1">
      <c r="A2400" s="7">
        <f t="shared" si="67"/>
        <v>2339</v>
      </c>
      <c r="B2400" s="3" t="s">
        <v>5477</v>
      </c>
      <c r="C2400" s="3" t="s">
        <v>5476</v>
      </c>
      <c r="D2400" s="36" t="s">
        <v>5478</v>
      </c>
      <c r="E2400" s="8" t="s">
        <v>993</v>
      </c>
    </row>
    <row r="2401" spans="1:5" ht="13.5" customHeight="1">
      <c r="A2401" s="7">
        <f t="shared" si="67"/>
        <v>2340</v>
      </c>
      <c r="B2401" s="3" t="s">
        <v>5480</v>
      </c>
      <c r="C2401" s="3" t="s">
        <v>5479</v>
      </c>
      <c r="D2401" s="36" t="s">
        <v>5481</v>
      </c>
      <c r="E2401" s="8" t="s">
        <v>993</v>
      </c>
    </row>
    <row r="2402" spans="1:5" ht="13.5" customHeight="1">
      <c r="A2402" s="7">
        <f t="shared" si="67"/>
        <v>2341</v>
      </c>
      <c r="B2402" s="3" t="s">
        <v>5483</v>
      </c>
      <c r="C2402" s="3" t="s">
        <v>5482</v>
      </c>
      <c r="D2402" s="36" t="s">
        <v>5484</v>
      </c>
      <c r="E2402" s="8" t="s">
        <v>993</v>
      </c>
    </row>
    <row r="2403" spans="1:5" ht="13.5" customHeight="1">
      <c r="A2403" s="7">
        <f t="shared" si="67"/>
        <v>2342</v>
      </c>
      <c r="B2403" s="3" t="s">
        <v>5486</v>
      </c>
      <c r="C2403" s="3" t="s">
        <v>5485</v>
      </c>
      <c r="D2403" s="36" t="s">
        <v>5487</v>
      </c>
      <c r="E2403" s="8" t="s">
        <v>993</v>
      </c>
    </row>
    <row r="2404" spans="1:5" ht="13.5" customHeight="1">
      <c r="A2404" s="7">
        <f t="shared" si="67"/>
        <v>2343</v>
      </c>
      <c r="B2404" s="3" t="s">
        <v>5489</v>
      </c>
      <c r="C2404" s="3" t="s">
        <v>5488</v>
      </c>
      <c r="D2404" s="36" t="s">
        <v>5490</v>
      </c>
      <c r="E2404" s="8" t="s">
        <v>993</v>
      </c>
    </row>
    <row r="2405" spans="1:5" ht="13.5" customHeight="1">
      <c r="A2405" s="7">
        <f t="shared" si="67"/>
        <v>2344</v>
      </c>
      <c r="B2405" s="3" t="s">
        <v>5492</v>
      </c>
      <c r="C2405" s="3" t="s">
        <v>5491</v>
      </c>
      <c r="D2405" s="36" t="s">
        <v>5493</v>
      </c>
      <c r="E2405" s="8" t="s">
        <v>993</v>
      </c>
    </row>
    <row r="2406" spans="1:5" ht="13.5" customHeight="1">
      <c r="A2406" s="7">
        <f t="shared" si="67"/>
        <v>2345</v>
      </c>
      <c r="B2406" s="3" t="s">
        <v>5495</v>
      </c>
      <c r="C2406" s="3" t="s">
        <v>5494</v>
      </c>
      <c r="D2406" s="36" t="s">
        <v>5496</v>
      </c>
      <c r="E2406" s="8" t="s">
        <v>993</v>
      </c>
    </row>
    <row r="2407" spans="1:5" ht="13.5" customHeight="1">
      <c r="A2407" s="7">
        <f t="shared" si="67"/>
        <v>2346</v>
      </c>
      <c r="B2407" s="3" t="s">
        <v>5498</v>
      </c>
      <c r="C2407" s="3" t="s">
        <v>5497</v>
      </c>
      <c r="D2407" s="36" t="s">
        <v>5499</v>
      </c>
      <c r="E2407" s="8" t="s">
        <v>993</v>
      </c>
    </row>
    <row r="2408" spans="1:5" ht="13.5" customHeight="1">
      <c r="A2408" s="7">
        <f t="shared" si="67"/>
        <v>2347</v>
      </c>
      <c r="B2408" s="3" t="s">
        <v>5501</v>
      </c>
      <c r="C2408" s="3" t="s">
        <v>5500</v>
      </c>
      <c r="D2408" s="36" t="s">
        <v>5502</v>
      </c>
      <c r="E2408" s="8" t="s">
        <v>993</v>
      </c>
    </row>
    <row r="2409" spans="1:5" ht="13.5" customHeight="1">
      <c r="A2409" s="7">
        <f t="shared" si="67"/>
        <v>2348</v>
      </c>
      <c r="B2409" s="3" t="s">
        <v>5504</v>
      </c>
      <c r="C2409" s="3" t="s">
        <v>5503</v>
      </c>
      <c r="D2409" s="36" t="s">
        <v>5505</v>
      </c>
      <c r="E2409" s="8" t="s">
        <v>993</v>
      </c>
    </row>
    <row r="2410" spans="1:5" ht="13.5" customHeight="1">
      <c r="A2410" s="7">
        <f t="shared" si="67"/>
        <v>2349</v>
      </c>
      <c r="B2410" s="3" t="s">
        <v>5507</v>
      </c>
      <c r="C2410" s="3" t="s">
        <v>5506</v>
      </c>
      <c r="D2410" s="36" t="s">
        <v>5508</v>
      </c>
      <c r="E2410" s="8" t="s">
        <v>993</v>
      </c>
    </row>
    <row r="2411" spans="1:5" ht="13.5" customHeight="1">
      <c r="A2411" s="7">
        <f t="shared" si="67"/>
        <v>2350</v>
      </c>
      <c r="B2411" s="3" t="s">
        <v>5510</v>
      </c>
      <c r="C2411" s="3" t="s">
        <v>5509</v>
      </c>
      <c r="D2411" s="36" t="s">
        <v>5511</v>
      </c>
      <c r="E2411" s="8" t="s">
        <v>993</v>
      </c>
    </row>
    <row r="2412" spans="1:5" ht="13.5" customHeight="1">
      <c r="A2412" s="7">
        <f t="shared" si="67"/>
        <v>2351</v>
      </c>
      <c r="B2412" s="3" t="s">
        <v>5513</v>
      </c>
      <c r="C2412" s="3" t="s">
        <v>5512</v>
      </c>
      <c r="D2412" s="36" t="s">
        <v>5514</v>
      </c>
      <c r="E2412" s="8" t="s">
        <v>993</v>
      </c>
    </row>
    <row r="2413" spans="1:5" ht="13.5" customHeight="1">
      <c r="A2413" s="7">
        <f t="shared" si="67"/>
        <v>2352</v>
      </c>
      <c r="B2413" s="3" t="s">
        <v>5516</v>
      </c>
      <c r="C2413" s="3" t="s">
        <v>5515</v>
      </c>
      <c r="D2413" s="36" t="s">
        <v>5517</v>
      </c>
      <c r="E2413" s="8" t="s">
        <v>993</v>
      </c>
    </row>
    <row r="2414" spans="1:5" ht="13.5" customHeight="1" thickBot="1">
      <c r="A2414" s="24">
        <f t="shared" si="67"/>
        <v>2353</v>
      </c>
      <c r="B2414" s="25" t="s">
        <v>5519</v>
      </c>
      <c r="C2414" s="25" t="s">
        <v>5518</v>
      </c>
      <c r="D2414" s="37" t="s">
        <v>5520</v>
      </c>
      <c r="E2414" s="26" t="s">
        <v>993</v>
      </c>
    </row>
    <row r="2415" spans="1:5" ht="13.5" customHeight="1">
      <c r="A2415" s="49" t="s">
        <v>7741</v>
      </c>
      <c r="B2415" s="50"/>
      <c r="C2415" s="50"/>
      <c r="D2415" s="50"/>
      <c r="E2415" s="51"/>
    </row>
    <row r="2416" spans="1:5" ht="13.5" customHeight="1" thickBot="1">
      <c r="A2416" s="24">
        <f>ROW()-62</f>
        <v>2354</v>
      </c>
      <c r="B2416" s="25" t="s">
        <v>5522</v>
      </c>
      <c r="C2416" s="25" t="s">
        <v>5521</v>
      </c>
      <c r="D2416" s="37" t="s">
        <v>5523</v>
      </c>
      <c r="E2416" s="26" t="s">
        <v>993</v>
      </c>
    </row>
    <row r="2417" spans="1:5" ht="13.5" customHeight="1">
      <c r="A2417" s="49" t="s">
        <v>7742</v>
      </c>
      <c r="B2417" s="50"/>
      <c r="C2417" s="50"/>
      <c r="D2417" s="50"/>
      <c r="E2417" s="51"/>
    </row>
    <row r="2418" spans="1:5" ht="13.5" customHeight="1">
      <c r="A2418" s="7">
        <f>ROW()-63</f>
        <v>2355</v>
      </c>
      <c r="B2418" s="3" t="s">
        <v>5525</v>
      </c>
      <c r="C2418" s="3" t="s">
        <v>5524</v>
      </c>
      <c r="D2418" s="36" t="s">
        <v>5526</v>
      </c>
      <c r="E2418" s="8" t="s">
        <v>993</v>
      </c>
    </row>
    <row r="2419" spans="1:5" ht="13.5" customHeight="1">
      <c r="A2419" s="7">
        <f t="shared" ref="A2419:A2456" si="68">ROW()-63</f>
        <v>2356</v>
      </c>
      <c r="B2419" s="3" t="s">
        <v>5528</v>
      </c>
      <c r="C2419" s="3" t="s">
        <v>5527</v>
      </c>
      <c r="D2419" s="36" t="s">
        <v>5529</v>
      </c>
      <c r="E2419" s="8" t="s">
        <v>993</v>
      </c>
    </row>
    <row r="2420" spans="1:5" ht="13.5" customHeight="1">
      <c r="A2420" s="7">
        <f t="shared" si="68"/>
        <v>2357</v>
      </c>
      <c r="B2420" s="3" t="s">
        <v>5531</v>
      </c>
      <c r="C2420" s="3" t="s">
        <v>5530</v>
      </c>
      <c r="D2420" s="36" t="s">
        <v>5532</v>
      </c>
      <c r="E2420" s="8" t="s">
        <v>993</v>
      </c>
    </row>
    <row r="2421" spans="1:5" ht="13.5" customHeight="1">
      <c r="A2421" s="7">
        <f t="shared" si="68"/>
        <v>2358</v>
      </c>
      <c r="B2421" s="3" t="s">
        <v>5534</v>
      </c>
      <c r="C2421" s="3" t="s">
        <v>5533</v>
      </c>
      <c r="D2421" s="36" t="s">
        <v>5535</v>
      </c>
      <c r="E2421" s="8" t="s">
        <v>993</v>
      </c>
    </row>
    <row r="2422" spans="1:5" ht="13.5" customHeight="1">
      <c r="A2422" s="7">
        <f t="shared" si="68"/>
        <v>2359</v>
      </c>
      <c r="B2422" s="3" t="s">
        <v>5537</v>
      </c>
      <c r="C2422" s="3" t="s">
        <v>5536</v>
      </c>
      <c r="D2422" s="36" t="s">
        <v>5538</v>
      </c>
      <c r="E2422" s="8" t="s">
        <v>993</v>
      </c>
    </row>
    <row r="2423" spans="1:5" ht="13.5" customHeight="1">
      <c r="A2423" s="7">
        <f t="shared" si="68"/>
        <v>2360</v>
      </c>
      <c r="B2423" s="3" t="s">
        <v>5540</v>
      </c>
      <c r="C2423" s="3" t="s">
        <v>5539</v>
      </c>
      <c r="D2423" s="36" t="s">
        <v>5538</v>
      </c>
      <c r="E2423" s="8" t="s">
        <v>993</v>
      </c>
    </row>
    <row r="2424" spans="1:5" ht="13.5" customHeight="1">
      <c r="A2424" s="7">
        <f t="shared" si="68"/>
        <v>2361</v>
      </c>
      <c r="B2424" s="3" t="s">
        <v>5542</v>
      </c>
      <c r="C2424" s="3" t="s">
        <v>5541</v>
      </c>
      <c r="D2424" s="36" t="s">
        <v>5538</v>
      </c>
      <c r="E2424" s="8" t="s">
        <v>993</v>
      </c>
    </row>
    <row r="2425" spans="1:5" ht="13.5" customHeight="1">
      <c r="A2425" s="7">
        <f t="shared" si="68"/>
        <v>2362</v>
      </c>
      <c r="B2425" s="3" t="s">
        <v>5544</v>
      </c>
      <c r="C2425" s="3" t="s">
        <v>5543</v>
      </c>
      <c r="D2425" s="36" t="s">
        <v>5545</v>
      </c>
      <c r="E2425" s="8" t="s">
        <v>993</v>
      </c>
    </row>
    <row r="2426" spans="1:5" ht="13.5" customHeight="1">
      <c r="A2426" s="7">
        <f t="shared" si="68"/>
        <v>2363</v>
      </c>
      <c r="B2426" s="3" t="s">
        <v>5547</v>
      </c>
      <c r="C2426" s="3" t="s">
        <v>5546</v>
      </c>
      <c r="D2426" s="36" t="s">
        <v>5548</v>
      </c>
      <c r="E2426" s="8" t="s">
        <v>993</v>
      </c>
    </row>
    <row r="2427" spans="1:5" ht="13.5" customHeight="1">
      <c r="A2427" s="7">
        <f t="shared" si="68"/>
        <v>2364</v>
      </c>
      <c r="B2427" s="3" t="s">
        <v>5547</v>
      </c>
      <c r="C2427" s="3" t="s">
        <v>5549</v>
      </c>
      <c r="D2427" s="36" t="s">
        <v>5550</v>
      </c>
      <c r="E2427" s="8" t="s">
        <v>993</v>
      </c>
    </row>
    <row r="2428" spans="1:5" ht="13.5" customHeight="1">
      <c r="A2428" s="7">
        <f t="shared" si="68"/>
        <v>2365</v>
      </c>
      <c r="B2428" s="3" t="s">
        <v>5552</v>
      </c>
      <c r="C2428" s="3" t="s">
        <v>5551</v>
      </c>
      <c r="D2428" s="36" t="s">
        <v>5553</v>
      </c>
      <c r="E2428" s="8" t="s">
        <v>993</v>
      </c>
    </row>
    <row r="2429" spans="1:5" ht="13.5" customHeight="1">
      <c r="A2429" s="7">
        <f t="shared" si="68"/>
        <v>2366</v>
      </c>
      <c r="B2429" s="3" t="s">
        <v>5555</v>
      </c>
      <c r="C2429" s="3" t="s">
        <v>5554</v>
      </c>
      <c r="D2429" s="36" t="s">
        <v>5556</v>
      </c>
      <c r="E2429" s="8" t="s">
        <v>993</v>
      </c>
    </row>
    <row r="2430" spans="1:5" ht="13.5" customHeight="1">
      <c r="A2430" s="7">
        <f t="shared" si="68"/>
        <v>2367</v>
      </c>
      <c r="B2430" s="3" t="s">
        <v>5558</v>
      </c>
      <c r="C2430" s="3" t="s">
        <v>5557</v>
      </c>
      <c r="D2430" s="36" t="s">
        <v>5559</v>
      </c>
      <c r="E2430" s="8" t="s">
        <v>993</v>
      </c>
    </row>
    <row r="2431" spans="1:5" ht="13.5" customHeight="1">
      <c r="A2431" s="7">
        <f t="shared" si="68"/>
        <v>2368</v>
      </c>
      <c r="B2431" s="3" t="s">
        <v>5561</v>
      </c>
      <c r="C2431" s="3" t="s">
        <v>5560</v>
      </c>
      <c r="D2431" s="36" t="s">
        <v>5562</v>
      </c>
      <c r="E2431" s="8" t="s">
        <v>993</v>
      </c>
    </row>
    <row r="2432" spans="1:5" ht="13.5" customHeight="1">
      <c r="A2432" s="7">
        <f t="shared" si="68"/>
        <v>2369</v>
      </c>
      <c r="B2432" s="3" t="s">
        <v>5564</v>
      </c>
      <c r="C2432" s="3" t="s">
        <v>5563</v>
      </c>
      <c r="D2432" s="36" t="s">
        <v>5565</v>
      </c>
      <c r="E2432" s="8" t="s">
        <v>993</v>
      </c>
    </row>
    <row r="2433" spans="1:5" ht="13.5" customHeight="1">
      <c r="A2433" s="7">
        <f t="shared" si="68"/>
        <v>2370</v>
      </c>
      <c r="B2433" s="3" t="s">
        <v>5567</v>
      </c>
      <c r="C2433" s="3" t="s">
        <v>5566</v>
      </c>
      <c r="D2433" s="36" t="s">
        <v>5568</v>
      </c>
      <c r="E2433" s="8" t="s">
        <v>993</v>
      </c>
    </row>
    <row r="2434" spans="1:5" ht="13.5" customHeight="1">
      <c r="A2434" s="7">
        <f t="shared" si="68"/>
        <v>2371</v>
      </c>
      <c r="B2434" s="3" t="s">
        <v>5570</v>
      </c>
      <c r="C2434" s="3" t="s">
        <v>5569</v>
      </c>
      <c r="D2434" s="36" t="s">
        <v>5571</v>
      </c>
      <c r="E2434" s="8" t="s">
        <v>993</v>
      </c>
    </row>
    <row r="2435" spans="1:5" ht="13.5" customHeight="1">
      <c r="A2435" s="7">
        <f t="shared" si="68"/>
        <v>2372</v>
      </c>
      <c r="B2435" s="3" t="s">
        <v>5573</v>
      </c>
      <c r="C2435" s="3" t="s">
        <v>5572</v>
      </c>
      <c r="D2435" s="36" t="s">
        <v>5574</v>
      </c>
      <c r="E2435" s="8" t="s">
        <v>993</v>
      </c>
    </row>
    <row r="2436" spans="1:5" ht="13.5" customHeight="1">
      <c r="A2436" s="7">
        <f t="shared" si="68"/>
        <v>2373</v>
      </c>
      <c r="B2436" s="3" t="s">
        <v>5576</v>
      </c>
      <c r="C2436" s="3" t="s">
        <v>5575</v>
      </c>
      <c r="D2436" s="36" t="s">
        <v>5577</v>
      </c>
      <c r="E2436" s="8" t="s">
        <v>993</v>
      </c>
    </row>
    <row r="2437" spans="1:5" ht="13.5" customHeight="1">
      <c r="A2437" s="7">
        <f t="shared" si="68"/>
        <v>2374</v>
      </c>
      <c r="B2437" s="3" t="s">
        <v>5579</v>
      </c>
      <c r="C2437" s="3" t="s">
        <v>5578</v>
      </c>
      <c r="D2437" s="36" t="s">
        <v>5580</v>
      </c>
      <c r="E2437" s="8" t="s">
        <v>993</v>
      </c>
    </row>
    <row r="2438" spans="1:5" ht="13.5" customHeight="1">
      <c r="A2438" s="7">
        <f t="shared" si="68"/>
        <v>2375</v>
      </c>
      <c r="B2438" s="3" t="s">
        <v>5582</v>
      </c>
      <c r="C2438" s="3" t="s">
        <v>5581</v>
      </c>
      <c r="D2438" s="36" t="s">
        <v>5583</v>
      </c>
      <c r="E2438" s="8" t="s">
        <v>993</v>
      </c>
    </row>
    <row r="2439" spans="1:5" ht="13.5" customHeight="1">
      <c r="A2439" s="7">
        <f t="shared" si="68"/>
        <v>2376</v>
      </c>
      <c r="B2439" s="3" t="s">
        <v>5585</v>
      </c>
      <c r="C2439" s="3" t="s">
        <v>5584</v>
      </c>
      <c r="D2439" s="36" t="s">
        <v>5586</v>
      </c>
      <c r="E2439" s="8" t="s">
        <v>993</v>
      </c>
    </row>
    <row r="2440" spans="1:5" ht="13.5" customHeight="1">
      <c r="A2440" s="7">
        <f t="shared" si="68"/>
        <v>2377</v>
      </c>
      <c r="B2440" s="3" t="s">
        <v>5588</v>
      </c>
      <c r="C2440" s="3" t="s">
        <v>5587</v>
      </c>
      <c r="D2440" s="36" t="s">
        <v>5589</v>
      </c>
      <c r="E2440" s="8" t="s">
        <v>993</v>
      </c>
    </row>
    <row r="2441" spans="1:5" ht="13.5" customHeight="1">
      <c r="A2441" s="7">
        <f t="shared" si="68"/>
        <v>2378</v>
      </c>
      <c r="B2441" s="3" t="s">
        <v>5591</v>
      </c>
      <c r="C2441" s="3" t="s">
        <v>5590</v>
      </c>
      <c r="D2441" s="36" t="s">
        <v>5592</v>
      </c>
      <c r="E2441" s="8" t="s">
        <v>993</v>
      </c>
    </row>
    <row r="2442" spans="1:5" ht="13.5" customHeight="1">
      <c r="A2442" s="7">
        <f t="shared" si="68"/>
        <v>2379</v>
      </c>
      <c r="B2442" s="3" t="s">
        <v>5594</v>
      </c>
      <c r="C2442" s="3" t="s">
        <v>5593</v>
      </c>
      <c r="D2442" s="36" t="s">
        <v>5592</v>
      </c>
      <c r="E2442" s="8" t="s">
        <v>993</v>
      </c>
    </row>
    <row r="2443" spans="1:5" ht="13.5" customHeight="1">
      <c r="A2443" s="7">
        <f t="shared" si="68"/>
        <v>2380</v>
      </c>
      <c r="B2443" s="3" t="s">
        <v>5596</v>
      </c>
      <c r="C2443" s="3" t="s">
        <v>5595</v>
      </c>
      <c r="D2443" s="36" t="s">
        <v>5597</v>
      </c>
      <c r="E2443" s="8" t="s">
        <v>993</v>
      </c>
    </row>
    <row r="2444" spans="1:5" ht="13.5" customHeight="1">
      <c r="A2444" s="7">
        <f t="shared" si="68"/>
        <v>2381</v>
      </c>
      <c r="B2444" s="3" t="s">
        <v>5596</v>
      </c>
      <c r="C2444" s="3" t="s">
        <v>5598</v>
      </c>
      <c r="D2444" s="36" t="s">
        <v>5599</v>
      </c>
      <c r="E2444" s="8" t="s">
        <v>993</v>
      </c>
    </row>
    <row r="2445" spans="1:5" ht="13.5" customHeight="1">
      <c r="A2445" s="7">
        <f t="shared" si="68"/>
        <v>2382</v>
      </c>
      <c r="B2445" s="3" t="s">
        <v>5601</v>
      </c>
      <c r="C2445" s="3" t="s">
        <v>5600</v>
      </c>
      <c r="D2445" s="36" t="s">
        <v>5602</v>
      </c>
      <c r="E2445" s="8" t="s">
        <v>993</v>
      </c>
    </row>
    <row r="2446" spans="1:5" ht="13.5" customHeight="1">
      <c r="A2446" s="7">
        <f t="shared" si="68"/>
        <v>2383</v>
      </c>
      <c r="B2446" s="3" t="s">
        <v>5604</v>
      </c>
      <c r="C2446" s="3" t="s">
        <v>5603</v>
      </c>
      <c r="D2446" s="36" t="s">
        <v>5605</v>
      </c>
      <c r="E2446" s="8" t="s">
        <v>993</v>
      </c>
    </row>
    <row r="2447" spans="1:5" ht="13.5" customHeight="1">
      <c r="A2447" s="7">
        <f t="shared" si="68"/>
        <v>2384</v>
      </c>
      <c r="B2447" s="3" t="s">
        <v>5604</v>
      </c>
      <c r="C2447" s="3" t="s">
        <v>5606</v>
      </c>
      <c r="D2447" s="36" t="s">
        <v>5605</v>
      </c>
      <c r="E2447" s="8" t="s">
        <v>993</v>
      </c>
    </row>
    <row r="2448" spans="1:5" ht="13.5" customHeight="1">
      <c r="A2448" s="7">
        <f t="shared" si="68"/>
        <v>2385</v>
      </c>
      <c r="B2448" s="3" t="s">
        <v>5604</v>
      </c>
      <c r="C2448" s="3" t="s">
        <v>5607</v>
      </c>
      <c r="D2448" s="36" t="s">
        <v>5608</v>
      </c>
      <c r="E2448" s="8" t="s">
        <v>993</v>
      </c>
    </row>
    <row r="2449" spans="1:5" ht="13.5" customHeight="1">
      <c r="A2449" s="7">
        <f t="shared" si="68"/>
        <v>2386</v>
      </c>
      <c r="B2449" s="3" t="s">
        <v>5610</v>
      </c>
      <c r="C2449" s="3" t="s">
        <v>5609</v>
      </c>
      <c r="D2449" s="36" t="s">
        <v>5611</v>
      </c>
      <c r="E2449" s="8" t="s">
        <v>993</v>
      </c>
    </row>
    <row r="2450" spans="1:5" ht="13.5" customHeight="1">
      <c r="A2450" s="7">
        <f t="shared" si="68"/>
        <v>2387</v>
      </c>
      <c r="B2450" s="3" t="s">
        <v>5613</v>
      </c>
      <c r="C2450" s="3" t="s">
        <v>5612</v>
      </c>
      <c r="D2450" s="36" t="s">
        <v>5614</v>
      </c>
      <c r="E2450" s="8" t="s">
        <v>993</v>
      </c>
    </row>
    <row r="2451" spans="1:5" ht="13.5" customHeight="1">
      <c r="A2451" s="7">
        <f t="shared" si="68"/>
        <v>2388</v>
      </c>
      <c r="B2451" s="3" t="s">
        <v>5616</v>
      </c>
      <c r="C2451" s="3" t="s">
        <v>5615</v>
      </c>
      <c r="D2451" s="36" t="s">
        <v>5617</v>
      </c>
      <c r="E2451" s="8" t="s">
        <v>993</v>
      </c>
    </row>
    <row r="2452" spans="1:5" ht="13.5" customHeight="1">
      <c r="A2452" s="7">
        <f t="shared" si="68"/>
        <v>2389</v>
      </c>
      <c r="B2452" s="3" t="s">
        <v>5619</v>
      </c>
      <c r="C2452" s="3" t="s">
        <v>5618</v>
      </c>
      <c r="D2452" s="36" t="s">
        <v>5620</v>
      </c>
      <c r="E2452" s="8" t="s">
        <v>993</v>
      </c>
    </row>
    <row r="2453" spans="1:5" ht="13.5" customHeight="1">
      <c r="A2453" s="7">
        <f t="shared" si="68"/>
        <v>2390</v>
      </c>
      <c r="B2453" s="3" t="s">
        <v>5619</v>
      </c>
      <c r="C2453" s="3" t="s">
        <v>5621</v>
      </c>
      <c r="D2453" s="36" t="s">
        <v>5622</v>
      </c>
      <c r="E2453" s="8" t="s">
        <v>993</v>
      </c>
    </row>
    <row r="2454" spans="1:5" ht="13.5" customHeight="1">
      <c r="A2454" s="7">
        <f t="shared" si="68"/>
        <v>2391</v>
      </c>
      <c r="B2454" s="3" t="s">
        <v>5624</v>
      </c>
      <c r="C2454" s="3" t="s">
        <v>5623</v>
      </c>
      <c r="D2454" s="36" t="s">
        <v>5608</v>
      </c>
      <c r="E2454" s="8" t="s">
        <v>993</v>
      </c>
    </row>
    <row r="2455" spans="1:5" ht="13.5" customHeight="1">
      <c r="A2455" s="7">
        <f t="shared" si="68"/>
        <v>2392</v>
      </c>
      <c r="B2455" s="3" t="s">
        <v>5624</v>
      </c>
      <c r="C2455" s="3" t="s">
        <v>5625</v>
      </c>
      <c r="D2455" s="36" t="s">
        <v>5608</v>
      </c>
      <c r="E2455" s="8" t="s">
        <v>993</v>
      </c>
    </row>
    <row r="2456" spans="1:5" ht="13.5" customHeight="1" thickBot="1">
      <c r="A2456" s="24">
        <f t="shared" si="68"/>
        <v>2393</v>
      </c>
      <c r="B2456" s="25" t="s">
        <v>5627</v>
      </c>
      <c r="C2456" s="25" t="s">
        <v>5626</v>
      </c>
      <c r="D2456" s="37" t="s">
        <v>5628</v>
      </c>
      <c r="E2456" s="26" t="s">
        <v>993</v>
      </c>
    </row>
    <row r="2457" spans="1:5" ht="13.5" customHeight="1">
      <c r="A2457" s="49" t="s">
        <v>7743</v>
      </c>
      <c r="B2457" s="50"/>
      <c r="C2457" s="50"/>
      <c r="D2457" s="50"/>
      <c r="E2457" s="51"/>
    </row>
    <row r="2458" spans="1:5" ht="13.5" customHeight="1">
      <c r="A2458" s="7">
        <f>ROW()-64</f>
        <v>2394</v>
      </c>
      <c r="B2458" s="13" t="s">
        <v>5630</v>
      </c>
      <c r="C2458" s="13" t="s">
        <v>5629</v>
      </c>
      <c r="D2458" s="41" t="s">
        <v>5631</v>
      </c>
      <c r="E2458" s="14" t="s">
        <v>993</v>
      </c>
    </row>
    <row r="2459" spans="1:5" ht="13.5" customHeight="1">
      <c r="A2459" s="7">
        <f t="shared" ref="A2459:A2491" si="69">ROW()-64</f>
        <v>2395</v>
      </c>
      <c r="B2459" s="3" t="s">
        <v>5633</v>
      </c>
      <c r="C2459" s="3" t="s">
        <v>5632</v>
      </c>
      <c r="D2459" s="36" t="s">
        <v>5634</v>
      </c>
      <c r="E2459" s="8" t="s">
        <v>993</v>
      </c>
    </row>
    <row r="2460" spans="1:5" ht="13.5" customHeight="1">
      <c r="A2460" s="7">
        <f t="shared" si="69"/>
        <v>2396</v>
      </c>
      <c r="B2460" s="3" t="s">
        <v>5636</v>
      </c>
      <c r="C2460" s="3" t="s">
        <v>5635</v>
      </c>
      <c r="D2460" s="36" t="s">
        <v>5637</v>
      </c>
      <c r="E2460" s="8" t="s">
        <v>993</v>
      </c>
    </row>
    <row r="2461" spans="1:5" ht="13.5" customHeight="1">
      <c r="A2461" s="7">
        <f t="shared" si="69"/>
        <v>2397</v>
      </c>
      <c r="B2461" s="3" t="s">
        <v>5639</v>
      </c>
      <c r="C2461" s="3" t="s">
        <v>5638</v>
      </c>
      <c r="D2461" s="36" t="s">
        <v>5640</v>
      </c>
      <c r="E2461" s="8" t="s">
        <v>993</v>
      </c>
    </row>
    <row r="2462" spans="1:5" ht="13.5" customHeight="1">
      <c r="A2462" s="7">
        <f t="shared" si="69"/>
        <v>2398</v>
      </c>
      <c r="B2462" s="3" t="s">
        <v>5642</v>
      </c>
      <c r="C2462" s="3" t="s">
        <v>5641</v>
      </c>
      <c r="D2462" s="36" t="s">
        <v>5643</v>
      </c>
      <c r="E2462" s="8" t="s">
        <v>993</v>
      </c>
    </row>
    <row r="2463" spans="1:5" ht="13.5" customHeight="1">
      <c r="A2463" s="7">
        <f t="shared" si="69"/>
        <v>2399</v>
      </c>
      <c r="B2463" s="3" t="s">
        <v>5645</v>
      </c>
      <c r="C2463" s="3" t="s">
        <v>5644</v>
      </c>
      <c r="D2463" s="36" t="s">
        <v>5646</v>
      </c>
      <c r="E2463" s="8" t="s">
        <v>993</v>
      </c>
    </row>
    <row r="2464" spans="1:5" ht="13.5" customHeight="1">
      <c r="A2464" s="7">
        <f t="shared" si="69"/>
        <v>2400</v>
      </c>
      <c r="B2464" s="3" t="s">
        <v>5648</v>
      </c>
      <c r="C2464" s="3" t="s">
        <v>5647</v>
      </c>
      <c r="D2464" s="36" t="s">
        <v>5649</v>
      </c>
      <c r="E2464" s="8" t="s">
        <v>993</v>
      </c>
    </row>
    <row r="2465" spans="1:5" ht="13.5" customHeight="1">
      <c r="A2465" s="7">
        <f t="shared" si="69"/>
        <v>2401</v>
      </c>
      <c r="B2465" s="3" t="s">
        <v>5651</v>
      </c>
      <c r="C2465" s="3" t="s">
        <v>5650</v>
      </c>
      <c r="D2465" s="36" t="s">
        <v>5652</v>
      </c>
      <c r="E2465" s="8" t="s">
        <v>993</v>
      </c>
    </row>
    <row r="2466" spans="1:5" ht="13.5" customHeight="1">
      <c r="A2466" s="7">
        <f t="shared" si="69"/>
        <v>2402</v>
      </c>
      <c r="B2466" s="3" t="s">
        <v>5654</v>
      </c>
      <c r="C2466" s="3" t="s">
        <v>5653</v>
      </c>
      <c r="D2466" s="36" t="s">
        <v>5655</v>
      </c>
      <c r="E2466" s="8" t="s">
        <v>993</v>
      </c>
    </row>
    <row r="2467" spans="1:5" ht="13.5" customHeight="1">
      <c r="A2467" s="7">
        <f t="shared" si="69"/>
        <v>2403</v>
      </c>
      <c r="B2467" s="3" t="s">
        <v>5657</v>
      </c>
      <c r="C2467" s="3" t="s">
        <v>5656</v>
      </c>
      <c r="D2467" s="36" t="s">
        <v>5658</v>
      </c>
      <c r="E2467" s="8" t="s">
        <v>993</v>
      </c>
    </row>
    <row r="2468" spans="1:5" ht="13.5" customHeight="1">
      <c r="A2468" s="7">
        <f t="shared" si="69"/>
        <v>2404</v>
      </c>
      <c r="B2468" s="3" t="s">
        <v>5660</v>
      </c>
      <c r="C2468" s="3" t="s">
        <v>5659</v>
      </c>
      <c r="D2468" s="36" t="s">
        <v>5661</v>
      </c>
      <c r="E2468" s="8" t="s">
        <v>993</v>
      </c>
    </row>
    <row r="2469" spans="1:5" ht="13.5" customHeight="1">
      <c r="A2469" s="7">
        <f t="shared" si="69"/>
        <v>2405</v>
      </c>
      <c r="B2469" s="3" t="s">
        <v>5663</v>
      </c>
      <c r="C2469" s="3" t="s">
        <v>5662</v>
      </c>
      <c r="D2469" s="36" t="s">
        <v>5664</v>
      </c>
      <c r="E2469" s="8" t="s">
        <v>993</v>
      </c>
    </row>
    <row r="2470" spans="1:5" ht="13.5" customHeight="1">
      <c r="A2470" s="7">
        <f t="shared" si="69"/>
        <v>2406</v>
      </c>
      <c r="B2470" s="3" t="s">
        <v>5666</v>
      </c>
      <c r="C2470" s="3" t="s">
        <v>5665</v>
      </c>
      <c r="D2470" s="36" t="s">
        <v>5667</v>
      </c>
      <c r="E2470" s="8" t="s">
        <v>993</v>
      </c>
    </row>
    <row r="2471" spans="1:5" ht="13.5" customHeight="1">
      <c r="A2471" s="7">
        <f t="shared" si="69"/>
        <v>2407</v>
      </c>
      <c r="B2471" s="3" t="s">
        <v>5669</v>
      </c>
      <c r="C2471" s="3" t="s">
        <v>5668</v>
      </c>
      <c r="D2471" s="36" t="s">
        <v>5670</v>
      </c>
      <c r="E2471" s="8" t="s">
        <v>993</v>
      </c>
    </row>
    <row r="2472" spans="1:5" ht="13.5" customHeight="1">
      <c r="A2472" s="7">
        <f t="shared" si="69"/>
        <v>2408</v>
      </c>
      <c r="B2472" s="3" t="s">
        <v>5672</v>
      </c>
      <c r="C2472" s="3" t="s">
        <v>5671</v>
      </c>
      <c r="D2472" s="36" t="s">
        <v>5670</v>
      </c>
      <c r="E2472" s="8" t="s">
        <v>993</v>
      </c>
    </row>
    <row r="2473" spans="1:5" ht="13.5" customHeight="1">
      <c r="A2473" s="7">
        <f t="shared" si="69"/>
        <v>2409</v>
      </c>
      <c r="B2473" s="3" t="s">
        <v>5674</v>
      </c>
      <c r="C2473" s="3" t="s">
        <v>5673</v>
      </c>
      <c r="D2473" s="36" t="s">
        <v>5675</v>
      </c>
      <c r="E2473" s="8" t="s">
        <v>993</v>
      </c>
    </row>
    <row r="2474" spans="1:5" ht="13.5" customHeight="1">
      <c r="A2474" s="7">
        <f t="shared" si="69"/>
        <v>2410</v>
      </c>
      <c r="B2474" s="3" t="s">
        <v>5677</v>
      </c>
      <c r="C2474" s="3" t="s">
        <v>5676</v>
      </c>
      <c r="D2474" s="36" t="s">
        <v>5678</v>
      </c>
      <c r="E2474" s="8" t="s">
        <v>993</v>
      </c>
    </row>
    <row r="2475" spans="1:5" ht="13.5" customHeight="1">
      <c r="A2475" s="7">
        <f t="shared" si="69"/>
        <v>2411</v>
      </c>
      <c r="B2475" s="3" t="s">
        <v>5680</v>
      </c>
      <c r="C2475" s="3" t="s">
        <v>5679</v>
      </c>
      <c r="D2475" s="36" t="s">
        <v>5681</v>
      </c>
      <c r="E2475" s="8" t="s">
        <v>993</v>
      </c>
    </row>
    <row r="2476" spans="1:5" ht="13.5" customHeight="1">
      <c r="A2476" s="7">
        <f t="shared" si="69"/>
        <v>2412</v>
      </c>
      <c r="B2476" s="3" t="s">
        <v>5683</v>
      </c>
      <c r="C2476" s="3" t="s">
        <v>5682</v>
      </c>
      <c r="D2476" s="36" t="s">
        <v>5684</v>
      </c>
      <c r="E2476" s="8" t="s">
        <v>993</v>
      </c>
    </row>
    <row r="2477" spans="1:5" ht="13.5" customHeight="1">
      <c r="A2477" s="7">
        <f t="shared" si="69"/>
        <v>2413</v>
      </c>
      <c r="B2477" s="3" t="s">
        <v>5686</v>
      </c>
      <c r="C2477" s="3" t="s">
        <v>5685</v>
      </c>
      <c r="D2477" s="36" t="s">
        <v>5687</v>
      </c>
      <c r="E2477" s="8" t="s">
        <v>993</v>
      </c>
    </row>
    <row r="2478" spans="1:5" ht="13.5" customHeight="1">
      <c r="A2478" s="7">
        <f t="shared" si="69"/>
        <v>2414</v>
      </c>
      <c r="B2478" s="3" t="s">
        <v>5689</v>
      </c>
      <c r="C2478" s="3" t="s">
        <v>5688</v>
      </c>
      <c r="D2478" s="36" t="s">
        <v>5675</v>
      </c>
      <c r="E2478" s="8" t="s">
        <v>993</v>
      </c>
    </row>
    <row r="2479" spans="1:5" ht="13.5" customHeight="1">
      <c r="A2479" s="7">
        <f t="shared" si="69"/>
        <v>2415</v>
      </c>
      <c r="B2479" s="3" t="s">
        <v>5691</v>
      </c>
      <c r="C2479" s="3" t="s">
        <v>5690</v>
      </c>
      <c r="D2479" s="36" t="s">
        <v>5675</v>
      </c>
      <c r="E2479" s="8" t="s">
        <v>993</v>
      </c>
    </row>
    <row r="2480" spans="1:5" ht="13.5" customHeight="1">
      <c r="A2480" s="7">
        <f t="shared" si="69"/>
        <v>2416</v>
      </c>
      <c r="B2480" s="3" t="s">
        <v>5693</v>
      </c>
      <c r="C2480" s="3" t="s">
        <v>5692</v>
      </c>
      <c r="D2480" s="36" t="s">
        <v>5694</v>
      </c>
      <c r="E2480" s="8" t="s">
        <v>993</v>
      </c>
    </row>
    <row r="2481" spans="1:5" ht="13.5" customHeight="1">
      <c r="A2481" s="7">
        <f t="shared" si="69"/>
        <v>2417</v>
      </c>
      <c r="B2481" s="3" t="s">
        <v>5696</v>
      </c>
      <c r="C2481" s="3" t="s">
        <v>5695</v>
      </c>
      <c r="D2481" s="36" t="s">
        <v>5697</v>
      </c>
      <c r="E2481" s="8" t="s">
        <v>993</v>
      </c>
    </row>
    <row r="2482" spans="1:5" ht="13.5" customHeight="1">
      <c r="A2482" s="7">
        <f t="shared" si="69"/>
        <v>2418</v>
      </c>
      <c r="B2482" s="3" t="s">
        <v>5699</v>
      </c>
      <c r="C2482" s="3" t="s">
        <v>5698</v>
      </c>
      <c r="D2482" s="36" t="s">
        <v>5700</v>
      </c>
      <c r="E2482" s="8" t="s">
        <v>993</v>
      </c>
    </row>
    <row r="2483" spans="1:5" ht="13.5" customHeight="1">
      <c r="A2483" s="7">
        <f t="shared" si="69"/>
        <v>2419</v>
      </c>
      <c r="B2483" s="3" t="s">
        <v>5702</v>
      </c>
      <c r="C2483" s="3" t="s">
        <v>5701</v>
      </c>
      <c r="D2483" s="36" t="s">
        <v>5703</v>
      </c>
      <c r="E2483" s="8" t="s">
        <v>993</v>
      </c>
    </row>
    <row r="2484" spans="1:5" ht="13.5" customHeight="1">
      <c r="A2484" s="7">
        <f t="shared" si="69"/>
        <v>2420</v>
      </c>
      <c r="B2484" s="3" t="s">
        <v>5705</v>
      </c>
      <c r="C2484" s="3" t="s">
        <v>5704</v>
      </c>
      <c r="D2484" s="36" t="s">
        <v>5703</v>
      </c>
      <c r="E2484" s="8" t="s">
        <v>993</v>
      </c>
    </row>
    <row r="2485" spans="1:5" ht="13.5" customHeight="1">
      <c r="A2485" s="7">
        <f t="shared" si="69"/>
        <v>2421</v>
      </c>
      <c r="B2485" s="3" t="s">
        <v>5707</v>
      </c>
      <c r="C2485" s="3" t="s">
        <v>5706</v>
      </c>
      <c r="D2485" s="36" t="s">
        <v>5708</v>
      </c>
      <c r="E2485" s="8" t="s">
        <v>993</v>
      </c>
    </row>
    <row r="2486" spans="1:5" ht="13.5" customHeight="1">
      <c r="A2486" s="7">
        <f t="shared" si="69"/>
        <v>2422</v>
      </c>
      <c r="B2486" s="3" t="s">
        <v>5710</v>
      </c>
      <c r="C2486" s="3" t="s">
        <v>5709</v>
      </c>
      <c r="D2486" s="36" t="s">
        <v>5711</v>
      </c>
      <c r="E2486" s="8" t="s">
        <v>993</v>
      </c>
    </row>
    <row r="2487" spans="1:5" ht="13.5" customHeight="1">
      <c r="A2487" s="7">
        <f t="shared" si="69"/>
        <v>2423</v>
      </c>
      <c r="B2487" s="3" t="s">
        <v>5713</v>
      </c>
      <c r="C2487" s="3" t="s">
        <v>5712</v>
      </c>
      <c r="D2487" s="36" t="s">
        <v>5711</v>
      </c>
      <c r="E2487" s="8" t="s">
        <v>993</v>
      </c>
    </row>
    <row r="2488" spans="1:5" ht="13.5" customHeight="1">
      <c r="A2488" s="7">
        <f t="shared" si="69"/>
        <v>2424</v>
      </c>
      <c r="B2488" s="3" t="s">
        <v>5715</v>
      </c>
      <c r="C2488" s="3" t="s">
        <v>5714</v>
      </c>
      <c r="D2488" s="36" t="s">
        <v>5716</v>
      </c>
      <c r="E2488" s="8" t="s">
        <v>993</v>
      </c>
    </row>
    <row r="2489" spans="1:5" ht="13.5" customHeight="1">
      <c r="A2489" s="7">
        <f t="shared" si="69"/>
        <v>2425</v>
      </c>
      <c r="B2489" s="3" t="s">
        <v>5718</v>
      </c>
      <c r="C2489" s="3" t="s">
        <v>5717</v>
      </c>
      <c r="D2489" s="36" t="s">
        <v>5716</v>
      </c>
      <c r="E2489" s="8" t="s">
        <v>993</v>
      </c>
    </row>
    <row r="2490" spans="1:5" ht="13.5" customHeight="1">
      <c r="A2490" s="7">
        <f t="shared" si="69"/>
        <v>2426</v>
      </c>
      <c r="B2490" s="6" t="s">
        <v>7487</v>
      </c>
      <c r="C2490" s="6" t="s">
        <v>7486</v>
      </c>
      <c r="D2490" s="46" t="s">
        <v>7488</v>
      </c>
      <c r="E2490" s="19" t="s">
        <v>7485</v>
      </c>
    </row>
    <row r="2491" spans="1:5" ht="13.5" customHeight="1" thickBot="1">
      <c r="A2491" s="24">
        <f t="shared" si="69"/>
        <v>2427</v>
      </c>
      <c r="B2491" s="25" t="s">
        <v>5720</v>
      </c>
      <c r="C2491" s="25" t="s">
        <v>5719</v>
      </c>
      <c r="D2491" s="37" t="s">
        <v>5721</v>
      </c>
      <c r="E2491" s="26" t="s">
        <v>993</v>
      </c>
    </row>
    <row r="2492" spans="1:5" ht="13.5" customHeight="1">
      <c r="A2492" s="49" t="s">
        <v>7744</v>
      </c>
      <c r="B2492" s="50"/>
      <c r="C2492" s="50"/>
      <c r="D2492" s="50"/>
      <c r="E2492" s="51"/>
    </row>
    <row r="2493" spans="1:5" ht="13.5" customHeight="1">
      <c r="A2493" s="7">
        <f>ROW()-65</f>
        <v>2428</v>
      </c>
      <c r="B2493" s="3" t="s">
        <v>5723</v>
      </c>
      <c r="C2493" s="3" t="s">
        <v>5722</v>
      </c>
      <c r="D2493" s="36" t="s">
        <v>5724</v>
      </c>
      <c r="E2493" s="8" t="s">
        <v>993</v>
      </c>
    </row>
    <row r="2494" spans="1:5" ht="13.5" customHeight="1">
      <c r="A2494" s="7">
        <f t="shared" ref="A2494:A2538" si="70">ROW()-65</f>
        <v>2429</v>
      </c>
      <c r="B2494" s="3" t="s">
        <v>5726</v>
      </c>
      <c r="C2494" s="3" t="s">
        <v>5725</v>
      </c>
      <c r="D2494" s="36" t="s">
        <v>5727</v>
      </c>
      <c r="E2494" s="8" t="s">
        <v>993</v>
      </c>
    </row>
    <row r="2495" spans="1:5" ht="13.5" customHeight="1">
      <c r="A2495" s="7">
        <f t="shared" si="70"/>
        <v>2430</v>
      </c>
      <c r="B2495" s="3" t="s">
        <v>5726</v>
      </c>
      <c r="C2495" s="3" t="s">
        <v>5728</v>
      </c>
      <c r="D2495" s="36" t="s">
        <v>5729</v>
      </c>
      <c r="E2495" s="8" t="s">
        <v>993</v>
      </c>
    </row>
    <row r="2496" spans="1:5" ht="13.5" customHeight="1">
      <c r="A2496" s="7">
        <f t="shared" si="70"/>
        <v>2431</v>
      </c>
      <c r="B2496" s="3" t="s">
        <v>5731</v>
      </c>
      <c r="C2496" s="3" t="s">
        <v>5730</v>
      </c>
      <c r="D2496" s="36" t="s">
        <v>5732</v>
      </c>
      <c r="E2496" s="8" t="s">
        <v>993</v>
      </c>
    </row>
    <row r="2497" spans="1:5" ht="13.5" customHeight="1">
      <c r="A2497" s="7">
        <f t="shared" si="70"/>
        <v>2432</v>
      </c>
      <c r="B2497" s="3" t="s">
        <v>5734</v>
      </c>
      <c r="C2497" s="3" t="s">
        <v>5733</v>
      </c>
      <c r="D2497" s="36" t="s">
        <v>5735</v>
      </c>
      <c r="E2497" s="8" t="s">
        <v>993</v>
      </c>
    </row>
    <row r="2498" spans="1:5" ht="13.5" customHeight="1">
      <c r="A2498" s="7">
        <f t="shared" si="70"/>
        <v>2433</v>
      </c>
      <c r="B2498" s="3" t="s">
        <v>5737</v>
      </c>
      <c r="C2498" s="3" t="s">
        <v>5736</v>
      </c>
      <c r="D2498" s="36" t="s">
        <v>5738</v>
      </c>
      <c r="E2498" s="8" t="s">
        <v>993</v>
      </c>
    </row>
    <row r="2499" spans="1:5" ht="13.5" customHeight="1">
      <c r="A2499" s="7">
        <f t="shared" si="70"/>
        <v>2434</v>
      </c>
      <c r="B2499" s="3" t="s">
        <v>5740</v>
      </c>
      <c r="C2499" s="3" t="s">
        <v>5739</v>
      </c>
      <c r="D2499" s="36" t="s">
        <v>5741</v>
      </c>
      <c r="E2499" s="8" t="s">
        <v>993</v>
      </c>
    </row>
    <row r="2500" spans="1:5" ht="13.5" customHeight="1">
      <c r="A2500" s="7">
        <f t="shared" si="70"/>
        <v>2435</v>
      </c>
      <c r="B2500" s="3" t="s">
        <v>5743</v>
      </c>
      <c r="C2500" s="3" t="s">
        <v>5742</v>
      </c>
      <c r="D2500" s="36" t="s">
        <v>5744</v>
      </c>
      <c r="E2500" s="8" t="s">
        <v>993</v>
      </c>
    </row>
    <row r="2501" spans="1:5" ht="13.5" customHeight="1">
      <c r="A2501" s="7">
        <f t="shared" si="70"/>
        <v>2436</v>
      </c>
      <c r="B2501" s="3" t="s">
        <v>5746</v>
      </c>
      <c r="C2501" s="3" t="s">
        <v>5745</v>
      </c>
      <c r="D2501" s="36" t="s">
        <v>5747</v>
      </c>
      <c r="E2501" s="8" t="s">
        <v>993</v>
      </c>
    </row>
    <row r="2502" spans="1:5" ht="13.5" customHeight="1">
      <c r="A2502" s="7">
        <f t="shared" si="70"/>
        <v>2437</v>
      </c>
      <c r="B2502" s="3" t="s">
        <v>5746</v>
      </c>
      <c r="C2502" s="3" t="s">
        <v>5748</v>
      </c>
      <c r="D2502" s="36" t="s">
        <v>5749</v>
      </c>
      <c r="E2502" s="8" t="s">
        <v>993</v>
      </c>
    </row>
    <row r="2503" spans="1:5" ht="13.5" customHeight="1">
      <c r="A2503" s="7">
        <f t="shared" si="70"/>
        <v>2438</v>
      </c>
      <c r="B2503" s="3" t="s">
        <v>5751</v>
      </c>
      <c r="C2503" s="3" t="s">
        <v>5750</v>
      </c>
      <c r="D2503" s="36" t="s">
        <v>5752</v>
      </c>
      <c r="E2503" s="8" t="s">
        <v>993</v>
      </c>
    </row>
    <row r="2504" spans="1:5" ht="13.5" customHeight="1">
      <c r="A2504" s="7">
        <f t="shared" si="70"/>
        <v>2439</v>
      </c>
      <c r="B2504" s="3" t="s">
        <v>5754</v>
      </c>
      <c r="C2504" s="3" t="s">
        <v>5753</v>
      </c>
      <c r="D2504" s="36" t="s">
        <v>5755</v>
      </c>
      <c r="E2504" s="8" t="s">
        <v>993</v>
      </c>
    </row>
    <row r="2505" spans="1:5" ht="13.5" customHeight="1">
      <c r="A2505" s="7">
        <f t="shared" si="70"/>
        <v>2440</v>
      </c>
      <c r="B2505" s="3" t="s">
        <v>5757</v>
      </c>
      <c r="C2505" s="3" t="s">
        <v>5756</v>
      </c>
      <c r="D2505" s="36" t="s">
        <v>5758</v>
      </c>
      <c r="E2505" s="8" t="s">
        <v>993</v>
      </c>
    </row>
    <row r="2506" spans="1:5" ht="13.5" customHeight="1">
      <c r="A2506" s="7">
        <f t="shared" si="70"/>
        <v>2441</v>
      </c>
      <c r="B2506" s="3" t="s">
        <v>5760</v>
      </c>
      <c r="C2506" s="3" t="s">
        <v>5759</v>
      </c>
      <c r="D2506" s="36" t="s">
        <v>5761</v>
      </c>
      <c r="E2506" s="8" t="s">
        <v>993</v>
      </c>
    </row>
    <row r="2507" spans="1:5" ht="13.5" customHeight="1">
      <c r="A2507" s="7">
        <f t="shared" si="70"/>
        <v>2442</v>
      </c>
      <c r="B2507" s="3" t="s">
        <v>5763</v>
      </c>
      <c r="C2507" s="3" t="s">
        <v>5762</v>
      </c>
      <c r="D2507" s="36" t="s">
        <v>5764</v>
      </c>
      <c r="E2507" s="8" t="s">
        <v>993</v>
      </c>
    </row>
    <row r="2508" spans="1:5" ht="13.5" customHeight="1">
      <c r="A2508" s="7">
        <f t="shared" si="70"/>
        <v>2443</v>
      </c>
      <c r="B2508" s="3" t="s">
        <v>5766</v>
      </c>
      <c r="C2508" s="3" t="s">
        <v>5765</v>
      </c>
      <c r="D2508" s="36" t="s">
        <v>5767</v>
      </c>
      <c r="E2508" s="8" t="s">
        <v>993</v>
      </c>
    </row>
    <row r="2509" spans="1:5" ht="13.5" customHeight="1">
      <c r="A2509" s="7">
        <f t="shared" si="70"/>
        <v>2444</v>
      </c>
      <c r="B2509" s="3" t="s">
        <v>5769</v>
      </c>
      <c r="C2509" s="3" t="s">
        <v>5768</v>
      </c>
      <c r="D2509" s="36" t="s">
        <v>5770</v>
      </c>
      <c r="E2509" s="8" t="s">
        <v>993</v>
      </c>
    </row>
    <row r="2510" spans="1:5" ht="13.5" customHeight="1">
      <c r="A2510" s="7">
        <f t="shared" si="70"/>
        <v>2445</v>
      </c>
      <c r="B2510" s="3" t="s">
        <v>5772</v>
      </c>
      <c r="C2510" s="3" t="s">
        <v>5771</v>
      </c>
      <c r="D2510" s="36" t="s">
        <v>5773</v>
      </c>
      <c r="E2510" s="8" t="s">
        <v>993</v>
      </c>
    </row>
    <row r="2511" spans="1:5" ht="13.5" customHeight="1">
      <c r="A2511" s="7">
        <f t="shared" si="70"/>
        <v>2446</v>
      </c>
      <c r="B2511" s="3" t="s">
        <v>5772</v>
      </c>
      <c r="C2511" s="3" t="s">
        <v>5774</v>
      </c>
      <c r="D2511" s="36" t="s">
        <v>5775</v>
      </c>
      <c r="E2511" s="8" t="s">
        <v>993</v>
      </c>
    </row>
    <row r="2512" spans="1:5" ht="13.5" customHeight="1">
      <c r="A2512" s="7">
        <f t="shared" si="70"/>
        <v>2447</v>
      </c>
      <c r="B2512" s="3" t="s">
        <v>5777</v>
      </c>
      <c r="C2512" s="3" t="s">
        <v>5776</v>
      </c>
      <c r="D2512" s="36" t="s">
        <v>5778</v>
      </c>
      <c r="E2512" s="8" t="s">
        <v>993</v>
      </c>
    </row>
    <row r="2513" spans="1:5" ht="13.5" customHeight="1">
      <c r="A2513" s="7">
        <f t="shared" si="70"/>
        <v>2448</v>
      </c>
      <c r="B2513" s="3" t="s">
        <v>5780</v>
      </c>
      <c r="C2513" s="3" t="s">
        <v>5779</v>
      </c>
      <c r="D2513" s="36" t="s">
        <v>5781</v>
      </c>
      <c r="E2513" s="8" t="s">
        <v>993</v>
      </c>
    </row>
    <row r="2514" spans="1:5" ht="13.5" customHeight="1">
      <c r="A2514" s="7">
        <f t="shared" si="70"/>
        <v>2449</v>
      </c>
      <c r="B2514" s="3" t="s">
        <v>5783</v>
      </c>
      <c r="C2514" s="3" t="s">
        <v>5782</v>
      </c>
      <c r="D2514" s="36" t="s">
        <v>5784</v>
      </c>
      <c r="E2514" s="8" t="s">
        <v>993</v>
      </c>
    </row>
    <row r="2515" spans="1:5" ht="13.5" customHeight="1">
      <c r="A2515" s="7">
        <f t="shared" si="70"/>
        <v>2450</v>
      </c>
      <c r="B2515" s="3" t="s">
        <v>5786</v>
      </c>
      <c r="C2515" s="3" t="s">
        <v>5785</v>
      </c>
      <c r="D2515" s="36" t="s">
        <v>5787</v>
      </c>
      <c r="E2515" s="8" t="s">
        <v>993</v>
      </c>
    </row>
    <row r="2516" spans="1:5" ht="13.5" customHeight="1">
      <c r="A2516" s="7">
        <f t="shared" si="70"/>
        <v>2451</v>
      </c>
      <c r="B2516" s="5" t="s">
        <v>950</v>
      </c>
      <c r="C2516" s="5" t="s">
        <v>949</v>
      </c>
      <c r="D2516" s="39" t="s">
        <v>951</v>
      </c>
      <c r="E2516" s="12" t="s">
        <v>916</v>
      </c>
    </row>
    <row r="2517" spans="1:5" ht="13.5" customHeight="1">
      <c r="A2517" s="7">
        <f t="shared" si="70"/>
        <v>2452</v>
      </c>
      <c r="B2517" s="3" t="s">
        <v>5789</v>
      </c>
      <c r="C2517" s="3" t="s">
        <v>5788</v>
      </c>
      <c r="D2517" s="36" t="s">
        <v>5790</v>
      </c>
      <c r="E2517" s="8" t="s">
        <v>993</v>
      </c>
    </row>
    <row r="2518" spans="1:5" ht="13.5" customHeight="1">
      <c r="A2518" s="7">
        <f t="shared" si="70"/>
        <v>2453</v>
      </c>
      <c r="B2518" s="3" t="s">
        <v>5792</v>
      </c>
      <c r="C2518" s="3" t="s">
        <v>5791</v>
      </c>
      <c r="D2518" s="36" t="s">
        <v>5793</v>
      </c>
      <c r="E2518" s="8" t="s">
        <v>993</v>
      </c>
    </row>
    <row r="2519" spans="1:5" ht="13.5" customHeight="1">
      <c r="A2519" s="7">
        <f t="shared" si="70"/>
        <v>2454</v>
      </c>
      <c r="B2519" s="5" t="s">
        <v>953</v>
      </c>
      <c r="C2519" s="5" t="s">
        <v>952</v>
      </c>
      <c r="D2519" s="39" t="s">
        <v>954</v>
      </c>
      <c r="E2519" s="12" t="s">
        <v>916</v>
      </c>
    </row>
    <row r="2520" spans="1:5" ht="13.5" customHeight="1">
      <c r="A2520" s="7">
        <f t="shared" si="70"/>
        <v>2455</v>
      </c>
      <c r="B2520" s="3" t="s">
        <v>5795</v>
      </c>
      <c r="C2520" s="3" t="s">
        <v>5794</v>
      </c>
      <c r="D2520" s="36" t="s">
        <v>5796</v>
      </c>
      <c r="E2520" s="8" t="s">
        <v>993</v>
      </c>
    </row>
    <row r="2521" spans="1:5" ht="13.5" customHeight="1">
      <c r="A2521" s="7">
        <f t="shared" si="70"/>
        <v>2456</v>
      </c>
      <c r="B2521" s="5" t="s">
        <v>956</v>
      </c>
      <c r="C2521" s="5" t="s">
        <v>955</v>
      </c>
      <c r="D2521" s="39" t="s">
        <v>957</v>
      </c>
      <c r="E2521" s="12" t="s">
        <v>916</v>
      </c>
    </row>
    <row r="2522" spans="1:5" ht="13.5" customHeight="1">
      <c r="A2522" s="7">
        <f t="shared" si="70"/>
        <v>2457</v>
      </c>
      <c r="B2522" s="3" t="s">
        <v>5798</v>
      </c>
      <c r="C2522" s="3" t="s">
        <v>5797</v>
      </c>
      <c r="D2522" s="36" t="s">
        <v>5799</v>
      </c>
      <c r="E2522" s="8" t="s">
        <v>993</v>
      </c>
    </row>
    <row r="2523" spans="1:5" ht="13.5" customHeight="1">
      <c r="A2523" s="7">
        <f t="shared" si="70"/>
        <v>2458</v>
      </c>
      <c r="B2523" s="5" t="s">
        <v>959</v>
      </c>
      <c r="C2523" s="5" t="s">
        <v>958</v>
      </c>
      <c r="D2523" s="39" t="s">
        <v>960</v>
      </c>
      <c r="E2523" s="12" t="s">
        <v>916</v>
      </c>
    </row>
    <row r="2524" spans="1:5" ht="13.5" customHeight="1">
      <c r="A2524" s="7">
        <f t="shared" si="70"/>
        <v>2459</v>
      </c>
      <c r="B2524" s="3" t="s">
        <v>5801</v>
      </c>
      <c r="C2524" s="3" t="s">
        <v>5800</v>
      </c>
      <c r="D2524" s="36" t="s">
        <v>5802</v>
      </c>
      <c r="E2524" s="8" t="s">
        <v>993</v>
      </c>
    </row>
    <row r="2525" spans="1:5" ht="13.5" customHeight="1">
      <c r="A2525" s="7">
        <f t="shared" si="70"/>
        <v>2460</v>
      </c>
      <c r="B2525" s="3" t="s">
        <v>5804</v>
      </c>
      <c r="C2525" s="3" t="s">
        <v>5803</v>
      </c>
      <c r="D2525" s="36" t="s">
        <v>5802</v>
      </c>
      <c r="E2525" s="8" t="s">
        <v>993</v>
      </c>
    </row>
    <row r="2526" spans="1:5" ht="13.5" customHeight="1">
      <c r="A2526" s="7">
        <f t="shared" si="70"/>
        <v>2461</v>
      </c>
      <c r="B2526" s="3" t="s">
        <v>5806</v>
      </c>
      <c r="C2526" s="3" t="s">
        <v>5805</v>
      </c>
      <c r="D2526" s="36" t="s">
        <v>5807</v>
      </c>
      <c r="E2526" s="8" t="s">
        <v>993</v>
      </c>
    </row>
    <row r="2527" spans="1:5" ht="13.5" customHeight="1">
      <c r="A2527" s="7">
        <f t="shared" si="70"/>
        <v>2462</v>
      </c>
      <c r="B2527" s="3" t="s">
        <v>5809</v>
      </c>
      <c r="C2527" s="3" t="s">
        <v>5808</v>
      </c>
      <c r="D2527" s="36" t="s">
        <v>5810</v>
      </c>
      <c r="E2527" s="8" t="s">
        <v>993</v>
      </c>
    </row>
    <row r="2528" spans="1:5" ht="13.5" customHeight="1">
      <c r="A2528" s="7">
        <f t="shared" si="70"/>
        <v>2463</v>
      </c>
      <c r="B2528" s="3" t="s">
        <v>5812</v>
      </c>
      <c r="C2528" s="3" t="s">
        <v>5811</v>
      </c>
      <c r="D2528" s="36" t="s">
        <v>5813</v>
      </c>
      <c r="E2528" s="8" t="s">
        <v>993</v>
      </c>
    </row>
    <row r="2529" spans="1:5" ht="13.5" customHeight="1">
      <c r="A2529" s="7">
        <f t="shared" si="70"/>
        <v>2464</v>
      </c>
      <c r="B2529" s="3" t="s">
        <v>5815</v>
      </c>
      <c r="C2529" s="3" t="s">
        <v>5814</v>
      </c>
      <c r="D2529" s="36" t="s">
        <v>5816</v>
      </c>
      <c r="E2529" s="8" t="s">
        <v>993</v>
      </c>
    </row>
    <row r="2530" spans="1:5" ht="13.5" customHeight="1">
      <c r="A2530" s="7">
        <f t="shared" si="70"/>
        <v>2465</v>
      </c>
      <c r="B2530" s="3" t="s">
        <v>5818</v>
      </c>
      <c r="C2530" s="3" t="s">
        <v>5817</v>
      </c>
      <c r="D2530" s="36" t="s">
        <v>5819</v>
      </c>
      <c r="E2530" s="8" t="s">
        <v>993</v>
      </c>
    </row>
    <row r="2531" spans="1:5" ht="13.5" customHeight="1">
      <c r="A2531" s="7">
        <f t="shared" si="70"/>
        <v>2466</v>
      </c>
      <c r="B2531" s="3" t="s">
        <v>5821</v>
      </c>
      <c r="C2531" s="3" t="s">
        <v>5820</v>
      </c>
      <c r="D2531" s="36" t="s">
        <v>5822</v>
      </c>
      <c r="E2531" s="8" t="s">
        <v>993</v>
      </c>
    </row>
    <row r="2532" spans="1:5" ht="13.5" customHeight="1">
      <c r="A2532" s="7">
        <f t="shared" si="70"/>
        <v>2467</v>
      </c>
      <c r="B2532" s="3" t="s">
        <v>5824</v>
      </c>
      <c r="C2532" s="3" t="s">
        <v>5823</v>
      </c>
      <c r="D2532" s="36" t="s">
        <v>5825</v>
      </c>
      <c r="E2532" s="8" t="s">
        <v>993</v>
      </c>
    </row>
    <row r="2533" spans="1:5" ht="13.5" customHeight="1">
      <c r="A2533" s="7">
        <f t="shared" si="70"/>
        <v>2468</v>
      </c>
      <c r="B2533" s="3" t="s">
        <v>5827</v>
      </c>
      <c r="C2533" s="3" t="s">
        <v>5826</v>
      </c>
      <c r="D2533" s="36" t="s">
        <v>5828</v>
      </c>
      <c r="E2533" s="8" t="s">
        <v>993</v>
      </c>
    </row>
    <row r="2534" spans="1:5" ht="13.5" customHeight="1">
      <c r="A2534" s="7">
        <f t="shared" si="70"/>
        <v>2469</v>
      </c>
      <c r="B2534" s="3" t="s">
        <v>5830</v>
      </c>
      <c r="C2534" s="3" t="s">
        <v>5829</v>
      </c>
      <c r="D2534" s="36" t="s">
        <v>5831</v>
      </c>
      <c r="E2534" s="8" t="s">
        <v>993</v>
      </c>
    </row>
    <row r="2535" spans="1:5" ht="13.5" customHeight="1">
      <c r="A2535" s="7">
        <f t="shared" si="70"/>
        <v>2470</v>
      </c>
      <c r="B2535" s="3" t="s">
        <v>5833</v>
      </c>
      <c r="C2535" s="3" t="s">
        <v>5832</v>
      </c>
      <c r="D2535" s="36" t="s">
        <v>5834</v>
      </c>
      <c r="E2535" s="8" t="s">
        <v>993</v>
      </c>
    </row>
    <row r="2536" spans="1:5" ht="13.5" customHeight="1">
      <c r="A2536" s="7">
        <f t="shared" si="70"/>
        <v>2471</v>
      </c>
      <c r="B2536" s="3" t="s">
        <v>5836</v>
      </c>
      <c r="C2536" s="3" t="s">
        <v>5835</v>
      </c>
      <c r="D2536" s="36" t="s">
        <v>5837</v>
      </c>
      <c r="E2536" s="8" t="s">
        <v>993</v>
      </c>
    </row>
    <row r="2537" spans="1:5" ht="13.5" customHeight="1">
      <c r="A2537" s="7">
        <f t="shared" si="70"/>
        <v>2472</v>
      </c>
      <c r="B2537" s="3" t="s">
        <v>5839</v>
      </c>
      <c r="C2537" s="3" t="s">
        <v>5838</v>
      </c>
      <c r="D2537" s="36" t="s">
        <v>5840</v>
      </c>
      <c r="E2537" s="8" t="s">
        <v>993</v>
      </c>
    </row>
    <row r="2538" spans="1:5" ht="13.5" customHeight="1" thickBot="1">
      <c r="A2538" s="24">
        <f t="shared" si="70"/>
        <v>2473</v>
      </c>
      <c r="B2538" s="25" t="s">
        <v>5842</v>
      </c>
      <c r="C2538" s="25" t="s">
        <v>5841</v>
      </c>
      <c r="D2538" s="37" t="s">
        <v>5843</v>
      </c>
      <c r="E2538" s="26" t="s">
        <v>993</v>
      </c>
    </row>
    <row r="2539" spans="1:5" ht="13.5" customHeight="1">
      <c r="A2539" s="49" t="s">
        <v>7745</v>
      </c>
      <c r="B2539" s="50"/>
      <c r="C2539" s="50"/>
      <c r="D2539" s="50"/>
      <c r="E2539" s="51"/>
    </row>
    <row r="2540" spans="1:5" ht="13.5" customHeight="1">
      <c r="A2540" s="7">
        <f>ROW()-66</f>
        <v>2474</v>
      </c>
      <c r="B2540" s="13" t="s">
        <v>5845</v>
      </c>
      <c r="C2540" s="13" t="s">
        <v>5844</v>
      </c>
      <c r="D2540" s="41" t="s">
        <v>5846</v>
      </c>
      <c r="E2540" s="14" t="s">
        <v>993</v>
      </c>
    </row>
    <row r="2541" spans="1:5" ht="13.5" customHeight="1">
      <c r="A2541" s="7">
        <f t="shared" ref="A2541:A2604" si="71">ROW()-66</f>
        <v>2475</v>
      </c>
      <c r="B2541" s="3" t="s">
        <v>5848</v>
      </c>
      <c r="C2541" s="3" t="s">
        <v>5847</v>
      </c>
      <c r="D2541" s="36" t="s">
        <v>5849</v>
      </c>
      <c r="E2541" s="8" t="s">
        <v>993</v>
      </c>
    </row>
    <row r="2542" spans="1:5" ht="13.5" customHeight="1">
      <c r="A2542" s="7">
        <f t="shared" si="71"/>
        <v>2476</v>
      </c>
      <c r="B2542" s="3" t="s">
        <v>5851</v>
      </c>
      <c r="C2542" s="3" t="s">
        <v>5850</v>
      </c>
      <c r="D2542" s="36" t="s">
        <v>5852</v>
      </c>
      <c r="E2542" s="8" t="s">
        <v>993</v>
      </c>
    </row>
    <row r="2543" spans="1:5" ht="13.5" customHeight="1">
      <c r="A2543" s="7">
        <f t="shared" si="71"/>
        <v>2477</v>
      </c>
      <c r="B2543" s="3" t="s">
        <v>5854</v>
      </c>
      <c r="C2543" s="3" t="s">
        <v>5853</v>
      </c>
      <c r="D2543" s="36" t="s">
        <v>5855</v>
      </c>
      <c r="E2543" s="8" t="s">
        <v>993</v>
      </c>
    </row>
    <row r="2544" spans="1:5" ht="13.5" customHeight="1">
      <c r="A2544" s="7">
        <f t="shared" si="71"/>
        <v>2478</v>
      </c>
      <c r="B2544" s="3" t="s">
        <v>5857</v>
      </c>
      <c r="C2544" s="3" t="s">
        <v>5856</v>
      </c>
      <c r="D2544" s="36" t="s">
        <v>5858</v>
      </c>
      <c r="E2544" s="8" t="s">
        <v>993</v>
      </c>
    </row>
    <row r="2545" spans="1:5" ht="13.5" customHeight="1">
      <c r="A2545" s="7">
        <f t="shared" si="71"/>
        <v>2479</v>
      </c>
      <c r="B2545" s="5" t="s">
        <v>962</v>
      </c>
      <c r="C2545" s="5" t="s">
        <v>961</v>
      </c>
      <c r="D2545" s="39" t="s">
        <v>963</v>
      </c>
      <c r="E2545" s="12" t="s">
        <v>916</v>
      </c>
    </row>
    <row r="2546" spans="1:5" ht="13.5" customHeight="1">
      <c r="A2546" s="7">
        <f t="shared" si="71"/>
        <v>2480</v>
      </c>
      <c r="B2546" s="3" t="s">
        <v>5860</v>
      </c>
      <c r="C2546" s="3" t="s">
        <v>5859</v>
      </c>
      <c r="D2546" s="36" t="s">
        <v>5861</v>
      </c>
      <c r="E2546" s="8" t="s">
        <v>993</v>
      </c>
    </row>
    <row r="2547" spans="1:5" ht="13.5" customHeight="1">
      <c r="A2547" s="7">
        <f t="shared" si="71"/>
        <v>2481</v>
      </c>
      <c r="B2547" s="3" t="s">
        <v>5863</v>
      </c>
      <c r="C2547" s="3" t="s">
        <v>5862</v>
      </c>
      <c r="D2547" s="36" t="s">
        <v>5864</v>
      </c>
      <c r="E2547" s="8" t="s">
        <v>993</v>
      </c>
    </row>
    <row r="2548" spans="1:5" ht="13.5" customHeight="1">
      <c r="A2548" s="7">
        <f t="shared" si="71"/>
        <v>2482</v>
      </c>
      <c r="B2548" s="3" t="s">
        <v>5866</v>
      </c>
      <c r="C2548" s="3" t="s">
        <v>5865</v>
      </c>
      <c r="D2548" s="36" t="s">
        <v>5867</v>
      </c>
      <c r="E2548" s="8" t="s">
        <v>993</v>
      </c>
    </row>
    <row r="2549" spans="1:5" ht="13.5" customHeight="1">
      <c r="A2549" s="7">
        <f t="shared" si="71"/>
        <v>2483</v>
      </c>
      <c r="B2549" s="3" t="s">
        <v>5869</v>
      </c>
      <c r="C2549" s="3" t="s">
        <v>5868</v>
      </c>
      <c r="D2549" s="36" t="s">
        <v>5870</v>
      </c>
      <c r="E2549" s="8" t="s">
        <v>993</v>
      </c>
    </row>
    <row r="2550" spans="1:5" ht="13.5" customHeight="1">
      <c r="A2550" s="7">
        <f t="shared" si="71"/>
        <v>2484</v>
      </c>
      <c r="B2550" s="3" t="s">
        <v>5872</v>
      </c>
      <c r="C2550" s="3" t="s">
        <v>5871</v>
      </c>
      <c r="D2550" s="36" t="s">
        <v>5873</v>
      </c>
      <c r="E2550" s="8" t="s">
        <v>993</v>
      </c>
    </row>
    <row r="2551" spans="1:5" ht="13.5" customHeight="1">
      <c r="A2551" s="7">
        <f t="shared" si="71"/>
        <v>2485</v>
      </c>
      <c r="B2551" s="3" t="s">
        <v>5875</v>
      </c>
      <c r="C2551" s="3" t="s">
        <v>5874</v>
      </c>
      <c r="D2551" s="36" t="s">
        <v>5876</v>
      </c>
      <c r="E2551" s="8" t="s">
        <v>993</v>
      </c>
    </row>
    <row r="2552" spans="1:5" ht="13.5" customHeight="1">
      <c r="A2552" s="7">
        <f t="shared" si="71"/>
        <v>2486</v>
      </c>
      <c r="B2552" s="3" t="s">
        <v>5878</v>
      </c>
      <c r="C2552" s="3" t="s">
        <v>5877</v>
      </c>
      <c r="D2552" s="36" t="s">
        <v>5879</v>
      </c>
      <c r="E2552" s="8" t="s">
        <v>993</v>
      </c>
    </row>
    <row r="2553" spans="1:5" ht="13.5" customHeight="1">
      <c r="A2553" s="7">
        <f t="shared" si="71"/>
        <v>2487</v>
      </c>
      <c r="B2553" s="3" t="s">
        <v>5881</v>
      </c>
      <c r="C2553" s="3" t="s">
        <v>5880</v>
      </c>
      <c r="D2553" s="36" t="s">
        <v>5882</v>
      </c>
      <c r="E2553" s="8" t="s">
        <v>993</v>
      </c>
    </row>
    <row r="2554" spans="1:5" ht="13.5" customHeight="1">
      <c r="A2554" s="7">
        <f t="shared" si="71"/>
        <v>2488</v>
      </c>
      <c r="B2554" s="3" t="s">
        <v>5881</v>
      </c>
      <c r="C2554" s="3" t="s">
        <v>5883</v>
      </c>
      <c r="D2554" s="36" t="s">
        <v>5884</v>
      </c>
      <c r="E2554" s="8" t="s">
        <v>993</v>
      </c>
    </row>
    <row r="2555" spans="1:5" ht="13.5" customHeight="1">
      <c r="A2555" s="7">
        <f t="shared" si="71"/>
        <v>2489</v>
      </c>
      <c r="B2555" s="3" t="s">
        <v>5881</v>
      </c>
      <c r="C2555" s="3" t="s">
        <v>5885</v>
      </c>
      <c r="D2555" s="36" t="s">
        <v>5886</v>
      </c>
      <c r="E2555" s="8" t="s">
        <v>993</v>
      </c>
    </row>
    <row r="2556" spans="1:5" ht="13.5" customHeight="1">
      <c r="A2556" s="7">
        <f t="shared" si="71"/>
        <v>2490</v>
      </c>
      <c r="B2556" s="3" t="s">
        <v>5881</v>
      </c>
      <c r="C2556" s="3" t="s">
        <v>5887</v>
      </c>
      <c r="D2556" s="36" t="s">
        <v>5888</v>
      </c>
      <c r="E2556" s="8" t="s">
        <v>993</v>
      </c>
    </row>
    <row r="2557" spans="1:5" ht="13.5" customHeight="1">
      <c r="A2557" s="7">
        <f t="shared" si="71"/>
        <v>2491</v>
      </c>
      <c r="B2557" s="3" t="s">
        <v>5881</v>
      </c>
      <c r="C2557" s="3" t="s">
        <v>5889</v>
      </c>
      <c r="D2557" s="36" t="s">
        <v>5890</v>
      </c>
      <c r="E2557" s="8" t="s">
        <v>993</v>
      </c>
    </row>
    <row r="2558" spans="1:5" ht="13.5" customHeight="1">
      <c r="A2558" s="7">
        <f t="shared" si="71"/>
        <v>2492</v>
      </c>
      <c r="B2558" s="3" t="s">
        <v>5892</v>
      </c>
      <c r="C2558" s="3" t="s">
        <v>5891</v>
      </c>
      <c r="D2558" s="36" t="s">
        <v>5893</v>
      </c>
      <c r="E2558" s="8" t="s">
        <v>993</v>
      </c>
    </row>
    <row r="2559" spans="1:5" ht="13.5" customHeight="1">
      <c r="A2559" s="7">
        <f t="shared" si="71"/>
        <v>2493</v>
      </c>
      <c r="B2559" s="3" t="s">
        <v>5892</v>
      </c>
      <c r="C2559" s="3" t="s">
        <v>5894</v>
      </c>
      <c r="D2559" s="36" t="s">
        <v>5895</v>
      </c>
      <c r="E2559" s="8" t="s">
        <v>993</v>
      </c>
    </row>
    <row r="2560" spans="1:5" ht="13.5" customHeight="1">
      <c r="A2560" s="7">
        <f t="shared" si="71"/>
        <v>2494</v>
      </c>
      <c r="B2560" s="3" t="s">
        <v>5892</v>
      </c>
      <c r="C2560" s="3" t="s">
        <v>5896</v>
      </c>
      <c r="D2560" s="36" t="s">
        <v>5897</v>
      </c>
      <c r="E2560" s="8" t="s">
        <v>993</v>
      </c>
    </row>
    <row r="2561" spans="1:5" ht="13.5" customHeight="1">
      <c r="A2561" s="7">
        <f t="shared" si="71"/>
        <v>2495</v>
      </c>
      <c r="B2561" s="3" t="s">
        <v>5899</v>
      </c>
      <c r="C2561" s="3" t="s">
        <v>5898</v>
      </c>
      <c r="D2561" s="36" t="s">
        <v>5900</v>
      </c>
      <c r="E2561" s="8" t="s">
        <v>993</v>
      </c>
    </row>
    <row r="2562" spans="1:5" ht="13.5" customHeight="1">
      <c r="A2562" s="7">
        <f t="shared" si="71"/>
        <v>2496</v>
      </c>
      <c r="B2562" s="3" t="s">
        <v>5902</v>
      </c>
      <c r="C2562" s="3" t="s">
        <v>5901</v>
      </c>
      <c r="D2562" s="36" t="s">
        <v>5903</v>
      </c>
      <c r="E2562" s="8" t="s">
        <v>993</v>
      </c>
    </row>
    <row r="2563" spans="1:5" ht="13.5" customHeight="1">
      <c r="A2563" s="7">
        <f t="shared" si="71"/>
        <v>2497</v>
      </c>
      <c r="B2563" s="3" t="s">
        <v>5902</v>
      </c>
      <c r="C2563" s="3" t="s">
        <v>5904</v>
      </c>
      <c r="D2563" s="36" t="s">
        <v>5905</v>
      </c>
      <c r="E2563" s="8" t="s">
        <v>993</v>
      </c>
    </row>
    <row r="2564" spans="1:5" ht="13.5" customHeight="1">
      <c r="A2564" s="7">
        <f t="shared" si="71"/>
        <v>2498</v>
      </c>
      <c r="B2564" s="3" t="s">
        <v>5902</v>
      </c>
      <c r="C2564" s="3" t="s">
        <v>5906</v>
      </c>
      <c r="D2564" s="36" t="s">
        <v>5907</v>
      </c>
      <c r="E2564" s="8" t="s">
        <v>993</v>
      </c>
    </row>
    <row r="2565" spans="1:5" ht="13.5" customHeight="1">
      <c r="A2565" s="7">
        <f t="shared" si="71"/>
        <v>2499</v>
      </c>
      <c r="B2565" s="3" t="s">
        <v>5909</v>
      </c>
      <c r="C2565" s="3" t="s">
        <v>5908</v>
      </c>
      <c r="D2565" s="36" t="s">
        <v>5910</v>
      </c>
      <c r="E2565" s="8" t="s">
        <v>993</v>
      </c>
    </row>
    <row r="2566" spans="1:5" ht="13.5" customHeight="1">
      <c r="A2566" s="7">
        <f t="shared" si="71"/>
        <v>2500</v>
      </c>
      <c r="B2566" s="3" t="s">
        <v>5909</v>
      </c>
      <c r="C2566" s="3" t="s">
        <v>5911</v>
      </c>
      <c r="D2566" s="36" t="s">
        <v>5912</v>
      </c>
      <c r="E2566" s="8" t="s">
        <v>993</v>
      </c>
    </row>
    <row r="2567" spans="1:5" ht="13.5" customHeight="1">
      <c r="A2567" s="7">
        <f t="shared" si="71"/>
        <v>2501</v>
      </c>
      <c r="B2567" s="3" t="s">
        <v>5909</v>
      </c>
      <c r="C2567" s="3" t="s">
        <v>5913</v>
      </c>
      <c r="D2567" s="36" t="s">
        <v>5914</v>
      </c>
      <c r="E2567" s="8" t="s">
        <v>993</v>
      </c>
    </row>
    <row r="2568" spans="1:5" ht="13.5" customHeight="1">
      <c r="A2568" s="7">
        <f t="shared" si="71"/>
        <v>2502</v>
      </c>
      <c r="B2568" s="3" t="s">
        <v>5916</v>
      </c>
      <c r="C2568" s="3" t="s">
        <v>5915</v>
      </c>
      <c r="D2568" s="36" t="s">
        <v>5917</v>
      </c>
      <c r="E2568" s="8" t="s">
        <v>993</v>
      </c>
    </row>
    <row r="2569" spans="1:5" ht="13.5" customHeight="1">
      <c r="A2569" s="7">
        <f t="shared" si="71"/>
        <v>2503</v>
      </c>
      <c r="B2569" s="3" t="s">
        <v>5919</v>
      </c>
      <c r="C2569" s="3" t="s">
        <v>5918</v>
      </c>
      <c r="D2569" s="36" t="s">
        <v>5920</v>
      </c>
      <c r="E2569" s="8" t="s">
        <v>993</v>
      </c>
    </row>
    <row r="2570" spans="1:5" ht="13.5" customHeight="1">
      <c r="A2570" s="7">
        <f t="shared" si="71"/>
        <v>2504</v>
      </c>
      <c r="B2570" s="3" t="s">
        <v>5922</v>
      </c>
      <c r="C2570" s="3" t="s">
        <v>5921</v>
      </c>
      <c r="D2570" s="36" t="s">
        <v>5923</v>
      </c>
      <c r="E2570" s="8" t="s">
        <v>993</v>
      </c>
    </row>
    <row r="2571" spans="1:5" ht="13.5" customHeight="1">
      <c r="A2571" s="7">
        <f t="shared" si="71"/>
        <v>2505</v>
      </c>
      <c r="B2571" s="3" t="s">
        <v>5925</v>
      </c>
      <c r="C2571" s="3" t="s">
        <v>5924</v>
      </c>
      <c r="D2571" s="36" t="s">
        <v>5926</v>
      </c>
      <c r="E2571" s="8" t="s">
        <v>993</v>
      </c>
    </row>
    <row r="2572" spans="1:5" ht="13.5" customHeight="1">
      <c r="A2572" s="7">
        <f t="shared" si="71"/>
        <v>2506</v>
      </c>
      <c r="B2572" s="3" t="s">
        <v>5925</v>
      </c>
      <c r="C2572" s="3" t="s">
        <v>5927</v>
      </c>
      <c r="D2572" s="36" t="s">
        <v>5928</v>
      </c>
      <c r="E2572" s="8" t="s">
        <v>993</v>
      </c>
    </row>
    <row r="2573" spans="1:5" ht="13.5" customHeight="1">
      <c r="A2573" s="7">
        <f t="shared" si="71"/>
        <v>2507</v>
      </c>
      <c r="B2573" s="3" t="s">
        <v>5930</v>
      </c>
      <c r="C2573" s="3" t="s">
        <v>5929</v>
      </c>
      <c r="D2573" s="36" t="s">
        <v>5931</v>
      </c>
      <c r="E2573" s="8" t="s">
        <v>993</v>
      </c>
    </row>
    <row r="2574" spans="1:5" ht="13.5" customHeight="1">
      <c r="A2574" s="7">
        <f t="shared" si="71"/>
        <v>2508</v>
      </c>
      <c r="B2574" s="3" t="s">
        <v>5933</v>
      </c>
      <c r="C2574" s="3" t="s">
        <v>5932</v>
      </c>
      <c r="D2574" s="36" t="s">
        <v>5934</v>
      </c>
      <c r="E2574" s="8" t="s">
        <v>993</v>
      </c>
    </row>
    <row r="2575" spans="1:5" ht="13.5" customHeight="1">
      <c r="A2575" s="7">
        <f t="shared" si="71"/>
        <v>2509</v>
      </c>
      <c r="B2575" s="3" t="s">
        <v>5936</v>
      </c>
      <c r="C2575" s="3" t="s">
        <v>5935</v>
      </c>
      <c r="D2575" s="36" t="s">
        <v>5937</v>
      </c>
      <c r="E2575" s="8" t="s">
        <v>993</v>
      </c>
    </row>
    <row r="2576" spans="1:5" ht="13.5" customHeight="1">
      <c r="A2576" s="7">
        <f t="shared" si="71"/>
        <v>2510</v>
      </c>
      <c r="B2576" s="3" t="s">
        <v>5939</v>
      </c>
      <c r="C2576" s="3" t="s">
        <v>5938</v>
      </c>
      <c r="D2576" s="36" t="s">
        <v>5937</v>
      </c>
      <c r="E2576" s="8" t="s">
        <v>993</v>
      </c>
    </row>
    <row r="2577" spans="1:5" ht="13.5" customHeight="1">
      <c r="A2577" s="7">
        <f t="shared" si="71"/>
        <v>2511</v>
      </c>
      <c r="B2577" s="3" t="s">
        <v>5941</v>
      </c>
      <c r="C2577" s="3" t="s">
        <v>5940</v>
      </c>
      <c r="D2577" s="36" t="s">
        <v>5942</v>
      </c>
      <c r="E2577" s="8" t="s">
        <v>993</v>
      </c>
    </row>
    <row r="2578" spans="1:5" ht="13.5" customHeight="1">
      <c r="A2578" s="7">
        <f t="shared" si="71"/>
        <v>2512</v>
      </c>
      <c r="B2578" s="3" t="s">
        <v>5944</v>
      </c>
      <c r="C2578" s="3" t="s">
        <v>5943</v>
      </c>
      <c r="D2578" s="36" t="s">
        <v>5945</v>
      </c>
      <c r="E2578" s="8" t="s">
        <v>993</v>
      </c>
    </row>
    <row r="2579" spans="1:5" ht="13.5" customHeight="1">
      <c r="A2579" s="7">
        <f t="shared" si="71"/>
        <v>2513</v>
      </c>
      <c r="B2579" s="3" t="s">
        <v>5947</v>
      </c>
      <c r="C2579" s="3" t="s">
        <v>5946</v>
      </c>
      <c r="D2579" s="36" t="s">
        <v>5948</v>
      </c>
      <c r="E2579" s="8" t="s">
        <v>993</v>
      </c>
    </row>
    <row r="2580" spans="1:5" ht="13.5" customHeight="1">
      <c r="A2580" s="7">
        <f t="shared" si="71"/>
        <v>2514</v>
      </c>
      <c r="B2580" s="3" t="s">
        <v>5947</v>
      </c>
      <c r="C2580" s="3" t="s">
        <v>5949</v>
      </c>
      <c r="D2580" s="36" t="s">
        <v>5950</v>
      </c>
      <c r="E2580" s="8" t="s">
        <v>993</v>
      </c>
    </row>
    <row r="2581" spans="1:5" ht="13.5" customHeight="1">
      <c r="A2581" s="7">
        <f t="shared" si="71"/>
        <v>2515</v>
      </c>
      <c r="B2581" s="3" t="s">
        <v>5947</v>
      </c>
      <c r="C2581" s="3" t="s">
        <v>5951</v>
      </c>
      <c r="D2581" s="36" t="s">
        <v>5952</v>
      </c>
      <c r="E2581" s="8" t="s">
        <v>993</v>
      </c>
    </row>
    <row r="2582" spans="1:5" ht="13.5" customHeight="1">
      <c r="A2582" s="7">
        <f t="shared" si="71"/>
        <v>2516</v>
      </c>
      <c r="B2582" s="3" t="s">
        <v>5954</v>
      </c>
      <c r="C2582" s="3" t="s">
        <v>5953</v>
      </c>
      <c r="D2582" s="36" t="s">
        <v>5955</v>
      </c>
      <c r="E2582" s="8" t="s">
        <v>993</v>
      </c>
    </row>
    <row r="2583" spans="1:5" ht="13.5" customHeight="1">
      <c r="A2583" s="7">
        <f t="shared" si="71"/>
        <v>2517</v>
      </c>
      <c r="B2583" s="3" t="s">
        <v>5957</v>
      </c>
      <c r="C2583" s="3" t="s">
        <v>5956</v>
      </c>
      <c r="D2583" s="36" t="s">
        <v>5958</v>
      </c>
      <c r="E2583" s="8" t="s">
        <v>993</v>
      </c>
    </row>
    <row r="2584" spans="1:5" ht="13.5" customHeight="1">
      <c r="A2584" s="7">
        <f t="shared" si="71"/>
        <v>2518</v>
      </c>
      <c r="B2584" s="3" t="s">
        <v>5957</v>
      </c>
      <c r="C2584" s="3" t="s">
        <v>5959</v>
      </c>
      <c r="D2584" s="36" t="s">
        <v>5960</v>
      </c>
      <c r="E2584" s="8" t="s">
        <v>993</v>
      </c>
    </row>
    <row r="2585" spans="1:5" ht="13.5" customHeight="1">
      <c r="A2585" s="7">
        <f t="shared" si="71"/>
        <v>2519</v>
      </c>
      <c r="B2585" s="3" t="s">
        <v>5957</v>
      </c>
      <c r="C2585" s="3" t="s">
        <v>5961</v>
      </c>
      <c r="D2585" s="36" t="s">
        <v>5962</v>
      </c>
      <c r="E2585" s="8" t="s">
        <v>993</v>
      </c>
    </row>
    <row r="2586" spans="1:5" ht="13.5" customHeight="1">
      <c r="A2586" s="7">
        <f t="shared" si="71"/>
        <v>2520</v>
      </c>
      <c r="B2586" s="3" t="s">
        <v>5957</v>
      </c>
      <c r="C2586" s="3" t="s">
        <v>5963</v>
      </c>
      <c r="D2586" s="36" t="s">
        <v>5964</v>
      </c>
      <c r="E2586" s="8" t="s">
        <v>993</v>
      </c>
    </row>
    <row r="2587" spans="1:5" ht="13.5" customHeight="1">
      <c r="A2587" s="7">
        <f t="shared" si="71"/>
        <v>2521</v>
      </c>
      <c r="B2587" s="3" t="s">
        <v>5966</v>
      </c>
      <c r="C2587" s="3" t="s">
        <v>5965</v>
      </c>
      <c r="D2587" s="36" t="s">
        <v>5967</v>
      </c>
      <c r="E2587" s="8" t="s">
        <v>993</v>
      </c>
    </row>
    <row r="2588" spans="1:5" ht="13.5" customHeight="1">
      <c r="A2588" s="7">
        <f t="shared" si="71"/>
        <v>2522</v>
      </c>
      <c r="B2588" s="3" t="s">
        <v>5969</v>
      </c>
      <c r="C2588" s="3" t="s">
        <v>5968</v>
      </c>
      <c r="D2588" s="36" t="s">
        <v>5970</v>
      </c>
      <c r="E2588" s="8" t="s">
        <v>993</v>
      </c>
    </row>
    <row r="2589" spans="1:5" ht="13.5" customHeight="1">
      <c r="A2589" s="7">
        <f t="shared" si="71"/>
        <v>2523</v>
      </c>
      <c r="B2589" s="3" t="s">
        <v>5972</v>
      </c>
      <c r="C2589" s="3" t="s">
        <v>5971</v>
      </c>
      <c r="D2589" s="36" t="s">
        <v>5973</v>
      </c>
      <c r="E2589" s="8" t="s">
        <v>993</v>
      </c>
    </row>
    <row r="2590" spans="1:5" ht="13.5" customHeight="1">
      <c r="A2590" s="7">
        <f t="shared" si="71"/>
        <v>2524</v>
      </c>
      <c r="B2590" s="3" t="s">
        <v>5975</v>
      </c>
      <c r="C2590" s="3" t="s">
        <v>5974</v>
      </c>
      <c r="D2590" s="36" t="s">
        <v>5976</v>
      </c>
      <c r="E2590" s="8" t="s">
        <v>993</v>
      </c>
    </row>
    <row r="2591" spans="1:5" ht="13.5" customHeight="1">
      <c r="A2591" s="7">
        <f t="shared" si="71"/>
        <v>2525</v>
      </c>
      <c r="B2591" s="3" t="s">
        <v>5975</v>
      </c>
      <c r="C2591" s="3" t="s">
        <v>5977</v>
      </c>
      <c r="D2591" s="36" t="s">
        <v>5978</v>
      </c>
      <c r="E2591" s="8" t="s">
        <v>993</v>
      </c>
    </row>
    <row r="2592" spans="1:5" ht="13.5" customHeight="1">
      <c r="A2592" s="7">
        <f t="shared" si="71"/>
        <v>2526</v>
      </c>
      <c r="B2592" s="3" t="s">
        <v>5980</v>
      </c>
      <c r="C2592" s="3" t="s">
        <v>5979</v>
      </c>
      <c r="D2592" s="36" t="s">
        <v>5981</v>
      </c>
      <c r="E2592" s="8" t="s">
        <v>993</v>
      </c>
    </row>
    <row r="2593" spans="1:5" ht="13.5" customHeight="1">
      <c r="A2593" s="7">
        <f t="shared" si="71"/>
        <v>2527</v>
      </c>
      <c r="B2593" s="3" t="s">
        <v>5983</v>
      </c>
      <c r="C2593" s="3" t="s">
        <v>5982</v>
      </c>
      <c r="D2593" s="36" t="s">
        <v>5984</v>
      </c>
      <c r="E2593" s="8" t="s">
        <v>993</v>
      </c>
    </row>
    <row r="2594" spans="1:5" ht="13.5" customHeight="1">
      <c r="A2594" s="7">
        <f t="shared" si="71"/>
        <v>2528</v>
      </c>
      <c r="B2594" s="3" t="s">
        <v>5986</v>
      </c>
      <c r="C2594" s="3" t="s">
        <v>5985</v>
      </c>
      <c r="D2594" s="36" t="s">
        <v>5987</v>
      </c>
      <c r="E2594" s="8" t="s">
        <v>993</v>
      </c>
    </row>
    <row r="2595" spans="1:5" ht="13.5" customHeight="1">
      <c r="A2595" s="7">
        <f t="shared" si="71"/>
        <v>2529</v>
      </c>
      <c r="B2595" s="3" t="s">
        <v>5989</v>
      </c>
      <c r="C2595" s="3" t="s">
        <v>5988</v>
      </c>
      <c r="D2595" s="36" t="s">
        <v>5990</v>
      </c>
      <c r="E2595" s="8" t="s">
        <v>993</v>
      </c>
    </row>
    <row r="2596" spans="1:5" ht="13.5" customHeight="1">
      <c r="A2596" s="7">
        <f t="shared" si="71"/>
        <v>2530</v>
      </c>
      <c r="B2596" s="3" t="s">
        <v>5992</v>
      </c>
      <c r="C2596" s="3" t="s">
        <v>5991</v>
      </c>
      <c r="D2596" s="36" t="s">
        <v>5993</v>
      </c>
      <c r="E2596" s="8" t="s">
        <v>993</v>
      </c>
    </row>
    <row r="2597" spans="1:5" ht="13.5" customHeight="1">
      <c r="A2597" s="7">
        <f t="shared" si="71"/>
        <v>2531</v>
      </c>
      <c r="B2597" s="3" t="s">
        <v>5995</v>
      </c>
      <c r="C2597" s="3" t="s">
        <v>5994</v>
      </c>
      <c r="D2597" s="36" t="s">
        <v>5996</v>
      </c>
      <c r="E2597" s="8" t="s">
        <v>993</v>
      </c>
    </row>
    <row r="2598" spans="1:5" ht="13.5" customHeight="1">
      <c r="A2598" s="7">
        <f t="shared" si="71"/>
        <v>2532</v>
      </c>
      <c r="B2598" s="3" t="s">
        <v>5998</v>
      </c>
      <c r="C2598" s="3" t="s">
        <v>5997</v>
      </c>
      <c r="D2598" s="36" t="s">
        <v>5999</v>
      </c>
      <c r="E2598" s="8" t="s">
        <v>993</v>
      </c>
    </row>
    <row r="2599" spans="1:5" ht="13.5" customHeight="1">
      <c r="A2599" s="7">
        <f t="shared" si="71"/>
        <v>2533</v>
      </c>
      <c r="B2599" s="3" t="s">
        <v>6001</v>
      </c>
      <c r="C2599" s="3" t="s">
        <v>6000</v>
      </c>
      <c r="D2599" s="36" t="s">
        <v>6002</v>
      </c>
      <c r="E2599" s="8" t="s">
        <v>993</v>
      </c>
    </row>
    <row r="2600" spans="1:5" ht="13.5" customHeight="1">
      <c r="A2600" s="7">
        <f t="shared" si="71"/>
        <v>2534</v>
      </c>
      <c r="B2600" s="3" t="s">
        <v>6004</v>
      </c>
      <c r="C2600" s="3" t="s">
        <v>6003</v>
      </c>
      <c r="D2600" s="36" t="s">
        <v>6005</v>
      </c>
      <c r="E2600" s="8" t="s">
        <v>993</v>
      </c>
    </row>
    <row r="2601" spans="1:5" ht="13.5" customHeight="1">
      <c r="A2601" s="7">
        <f t="shared" si="71"/>
        <v>2535</v>
      </c>
      <c r="B2601" s="3" t="s">
        <v>6007</v>
      </c>
      <c r="C2601" s="3" t="s">
        <v>6006</v>
      </c>
      <c r="D2601" s="36" t="s">
        <v>6008</v>
      </c>
      <c r="E2601" s="8" t="s">
        <v>993</v>
      </c>
    </row>
    <row r="2602" spans="1:5" ht="13.5" customHeight="1">
      <c r="A2602" s="7">
        <f t="shared" si="71"/>
        <v>2536</v>
      </c>
      <c r="B2602" s="3" t="s">
        <v>6010</v>
      </c>
      <c r="C2602" s="3" t="s">
        <v>6009</v>
      </c>
      <c r="D2602" s="36" t="s">
        <v>6011</v>
      </c>
      <c r="E2602" s="8" t="s">
        <v>993</v>
      </c>
    </row>
    <row r="2603" spans="1:5" ht="13.5" customHeight="1">
      <c r="A2603" s="7">
        <f t="shared" si="71"/>
        <v>2537</v>
      </c>
      <c r="B2603" s="3" t="s">
        <v>6013</v>
      </c>
      <c r="C2603" s="3" t="s">
        <v>6012</v>
      </c>
      <c r="D2603" s="36" t="s">
        <v>6014</v>
      </c>
      <c r="E2603" s="8" t="s">
        <v>993</v>
      </c>
    </row>
    <row r="2604" spans="1:5" ht="13.5" customHeight="1">
      <c r="A2604" s="7">
        <f t="shared" si="71"/>
        <v>2538</v>
      </c>
      <c r="B2604" s="3" t="s">
        <v>6016</v>
      </c>
      <c r="C2604" s="3" t="s">
        <v>6015</v>
      </c>
      <c r="D2604" s="36" t="s">
        <v>6017</v>
      </c>
      <c r="E2604" s="8" t="s">
        <v>993</v>
      </c>
    </row>
    <row r="2605" spans="1:5" ht="13.5" customHeight="1">
      <c r="A2605" s="7">
        <f t="shared" ref="A2605:A2668" si="72">ROW()-66</f>
        <v>2539</v>
      </c>
      <c r="B2605" s="3" t="s">
        <v>6019</v>
      </c>
      <c r="C2605" s="3" t="s">
        <v>6018</v>
      </c>
      <c r="D2605" s="36" t="s">
        <v>6020</v>
      </c>
      <c r="E2605" s="8" t="s">
        <v>993</v>
      </c>
    </row>
    <row r="2606" spans="1:5" ht="13.5" customHeight="1">
      <c r="A2606" s="7">
        <f t="shared" si="72"/>
        <v>2540</v>
      </c>
      <c r="B2606" s="3" t="s">
        <v>6022</v>
      </c>
      <c r="C2606" s="3" t="s">
        <v>6021</v>
      </c>
      <c r="D2606" s="36" t="s">
        <v>6023</v>
      </c>
      <c r="E2606" s="8" t="s">
        <v>993</v>
      </c>
    </row>
    <row r="2607" spans="1:5" ht="13.5" customHeight="1">
      <c r="A2607" s="7">
        <f t="shared" si="72"/>
        <v>2541</v>
      </c>
      <c r="B2607" s="3" t="s">
        <v>6025</v>
      </c>
      <c r="C2607" s="3" t="s">
        <v>6024</v>
      </c>
      <c r="D2607" s="36" t="s">
        <v>6026</v>
      </c>
      <c r="E2607" s="8" t="s">
        <v>993</v>
      </c>
    </row>
    <row r="2608" spans="1:5" ht="13.5" customHeight="1">
      <c r="A2608" s="7">
        <f t="shared" si="72"/>
        <v>2542</v>
      </c>
      <c r="B2608" s="3" t="s">
        <v>6028</v>
      </c>
      <c r="C2608" s="3" t="s">
        <v>6027</v>
      </c>
      <c r="D2608" s="36" t="s">
        <v>6029</v>
      </c>
      <c r="E2608" s="8" t="s">
        <v>993</v>
      </c>
    </row>
    <row r="2609" spans="1:5" ht="13.5" customHeight="1">
      <c r="A2609" s="7">
        <f t="shared" si="72"/>
        <v>2543</v>
      </c>
      <c r="B2609" s="3" t="s">
        <v>6031</v>
      </c>
      <c r="C2609" s="3" t="s">
        <v>6030</v>
      </c>
      <c r="D2609" s="36" t="s">
        <v>6032</v>
      </c>
      <c r="E2609" s="8" t="s">
        <v>993</v>
      </c>
    </row>
    <row r="2610" spans="1:5" ht="13.5" customHeight="1">
      <c r="A2610" s="7">
        <f t="shared" si="72"/>
        <v>2544</v>
      </c>
      <c r="B2610" s="3" t="s">
        <v>6034</v>
      </c>
      <c r="C2610" s="3" t="s">
        <v>6033</v>
      </c>
      <c r="D2610" s="36" t="s">
        <v>6035</v>
      </c>
      <c r="E2610" s="8" t="s">
        <v>993</v>
      </c>
    </row>
    <row r="2611" spans="1:5" ht="13.5" customHeight="1">
      <c r="A2611" s="7">
        <f t="shared" si="72"/>
        <v>2545</v>
      </c>
      <c r="B2611" s="3" t="s">
        <v>6037</v>
      </c>
      <c r="C2611" s="3" t="s">
        <v>6036</v>
      </c>
      <c r="D2611" s="36" t="s">
        <v>6038</v>
      </c>
      <c r="E2611" s="8" t="s">
        <v>993</v>
      </c>
    </row>
    <row r="2612" spans="1:5" ht="13.5" customHeight="1">
      <c r="A2612" s="7">
        <f t="shared" si="72"/>
        <v>2546</v>
      </c>
      <c r="B2612" s="3" t="s">
        <v>6040</v>
      </c>
      <c r="C2612" s="3" t="s">
        <v>6039</v>
      </c>
      <c r="D2612" s="36" t="s">
        <v>6041</v>
      </c>
      <c r="E2612" s="8" t="s">
        <v>993</v>
      </c>
    </row>
    <row r="2613" spans="1:5" ht="13.5" customHeight="1">
      <c r="A2613" s="7">
        <f t="shared" si="72"/>
        <v>2547</v>
      </c>
      <c r="B2613" s="3" t="s">
        <v>6043</v>
      </c>
      <c r="C2613" s="3" t="s">
        <v>6042</v>
      </c>
      <c r="D2613" s="36" t="s">
        <v>6044</v>
      </c>
      <c r="E2613" s="8" t="s">
        <v>993</v>
      </c>
    </row>
    <row r="2614" spans="1:5" ht="13.5" customHeight="1">
      <c r="A2614" s="7">
        <f t="shared" si="72"/>
        <v>2548</v>
      </c>
      <c r="B2614" s="3" t="s">
        <v>6046</v>
      </c>
      <c r="C2614" s="3" t="s">
        <v>6045</v>
      </c>
      <c r="D2614" s="36" t="s">
        <v>6047</v>
      </c>
      <c r="E2614" s="8" t="s">
        <v>993</v>
      </c>
    </row>
    <row r="2615" spans="1:5" ht="13.5" customHeight="1">
      <c r="A2615" s="7">
        <f t="shared" si="72"/>
        <v>2549</v>
      </c>
      <c r="B2615" s="3" t="s">
        <v>965</v>
      </c>
      <c r="C2615" s="3" t="s">
        <v>6048</v>
      </c>
      <c r="D2615" s="36" t="s">
        <v>6049</v>
      </c>
      <c r="E2615" s="8" t="s">
        <v>993</v>
      </c>
    </row>
    <row r="2616" spans="1:5" ht="13.5" customHeight="1">
      <c r="A2616" s="7">
        <f t="shared" si="72"/>
        <v>2550</v>
      </c>
      <c r="B2616" s="3" t="s">
        <v>965</v>
      </c>
      <c r="C2616" s="3" t="s">
        <v>6050</v>
      </c>
      <c r="D2616" s="36" t="s">
        <v>6051</v>
      </c>
      <c r="E2616" s="8" t="s">
        <v>993</v>
      </c>
    </row>
    <row r="2617" spans="1:5" ht="13.5" customHeight="1">
      <c r="A2617" s="7">
        <f t="shared" si="72"/>
        <v>2551</v>
      </c>
      <c r="B2617" s="5" t="s">
        <v>965</v>
      </c>
      <c r="C2617" s="5" t="s">
        <v>964</v>
      </c>
      <c r="D2617" s="39" t="s">
        <v>966</v>
      </c>
      <c r="E2617" s="12" t="s">
        <v>916</v>
      </c>
    </row>
    <row r="2618" spans="1:5" ht="13.5" customHeight="1">
      <c r="A2618" s="7">
        <f t="shared" si="72"/>
        <v>2552</v>
      </c>
      <c r="B2618" s="3" t="s">
        <v>6053</v>
      </c>
      <c r="C2618" s="3" t="s">
        <v>6052</v>
      </c>
      <c r="D2618" s="36" t="s">
        <v>6054</v>
      </c>
      <c r="E2618" s="8" t="s">
        <v>993</v>
      </c>
    </row>
    <row r="2619" spans="1:5" ht="13.5" customHeight="1">
      <c r="A2619" s="7">
        <f t="shared" si="72"/>
        <v>2553</v>
      </c>
      <c r="B2619" s="3" t="s">
        <v>6056</v>
      </c>
      <c r="C2619" s="3" t="s">
        <v>6055</v>
      </c>
      <c r="D2619" s="36" t="s">
        <v>6057</v>
      </c>
      <c r="E2619" s="8" t="s">
        <v>993</v>
      </c>
    </row>
    <row r="2620" spans="1:5" ht="13.5" customHeight="1">
      <c r="A2620" s="7">
        <f t="shared" si="72"/>
        <v>2554</v>
      </c>
      <c r="B2620" s="3" t="s">
        <v>6056</v>
      </c>
      <c r="C2620" s="3" t="s">
        <v>6058</v>
      </c>
      <c r="D2620" s="36" t="s">
        <v>6059</v>
      </c>
      <c r="E2620" s="8" t="s">
        <v>993</v>
      </c>
    </row>
    <row r="2621" spans="1:5" ht="13.5" customHeight="1">
      <c r="A2621" s="7">
        <f t="shared" si="72"/>
        <v>2555</v>
      </c>
      <c r="B2621" s="3" t="s">
        <v>6061</v>
      </c>
      <c r="C2621" s="3" t="s">
        <v>6060</v>
      </c>
      <c r="D2621" s="36" t="s">
        <v>6062</v>
      </c>
      <c r="E2621" s="8" t="s">
        <v>993</v>
      </c>
    </row>
    <row r="2622" spans="1:5" ht="13.5" customHeight="1">
      <c r="A2622" s="7">
        <f t="shared" si="72"/>
        <v>2556</v>
      </c>
      <c r="B2622" s="3" t="s">
        <v>6061</v>
      </c>
      <c r="C2622" s="3" t="s">
        <v>6063</v>
      </c>
      <c r="D2622" s="36" t="s">
        <v>6059</v>
      </c>
      <c r="E2622" s="8" t="s">
        <v>993</v>
      </c>
    </row>
    <row r="2623" spans="1:5" ht="13.5" customHeight="1">
      <c r="A2623" s="7">
        <f t="shared" si="72"/>
        <v>2557</v>
      </c>
      <c r="B2623" s="3" t="s">
        <v>6065</v>
      </c>
      <c r="C2623" s="3" t="s">
        <v>6064</v>
      </c>
      <c r="D2623" s="36" t="s">
        <v>6059</v>
      </c>
      <c r="E2623" s="8" t="s">
        <v>993</v>
      </c>
    </row>
    <row r="2624" spans="1:5" ht="13.5" customHeight="1">
      <c r="A2624" s="7">
        <f t="shared" si="72"/>
        <v>2558</v>
      </c>
      <c r="B2624" s="3" t="s">
        <v>6067</v>
      </c>
      <c r="C2624" s="3" t="s">
        <v>6066</v>
      </c>
      <c r="D2624" s="36" t="s">
        <v>6068</v>
      </c>
      <c r="E2624" s="8" t="s">
        <v>993</v>
      </c>
    </row>
    <row r="2625" spans="1:5" ht="13.5" customHeight="1">
      <c r="A2625" s="7">
        <f t="shared" si="72"/>
        <v>2559</v>
      </c>
      <c r="B2625" s="3" t="s">
        <v>6070</v>
      </c>
      <c r="C2625" s="3" t="s">
        <v>6069</v>
      </c>
      <c r="D2625" s="36" t="s">
        <v>6071</v>
      </c>
      <c r="E2625" s="8" t="s">
        <v>993</v>
      </c>
    </row>
    <row r="2626" spans="1:5" ht="13.5" customHeight="1">
      <c r="A2626" s="7">
        <f t="shared" si="72"/>
        <v>2560</v>
      </c>
      <c r="B2626" s="3" t="s">
        <v>6073</v>
      </c>
      <c r="C2626" s="3" t="s">
        <v>6072</v>
      </c>
      <c r="D2626" s="36" t="s">
        <v>6074</v>
      </c>
      <c r="E2626" s="8" t="s">
        <v>993</v>
      </c>
    </row>
    <row r="2627" spans="1:5" ht="13.5" customHeight="1">
      <c r="A2627" s="7">
        <f t="shared" si="72"/>
        <v>2561</v>
      </c>
      <c r="B2627" s="3" t="s">
        <v>6076</v>
      </c>
      <c r="C2627" s="3" t="s">
        <v>6075</v>
      </c>
      <c r="D2627" s="36" t="s">
        <v>6077</v>
      </c>
      <c r="E2627" s="8" t="s">
        <v>993</v>
      </c>
    </row>
    <row r="2628" spans="1:5" ht="13.5" customHeight="1">
      <c r="A2628" s="7">
        <f t="shared" si="72"/>
        <v>2562</v>
      </c>
      <c r="B2628" s="3" t="s">
        <v>6079</v>
      </c>
      <c r="C2628" s="3" t="s">
        <v>6078</v>
      </c>
      <c r="D2628" s="36" t="s">
        <v>6080</v>
      </c>
      <c r="E2628" s="8" t="s">
        <v>993</v>
      </c>
    </row>
    <row r="2629" spans="1:5" ht="13.5" customHeight="1">
      <c r="A2629" s="7">
        <f t="shared" si="72"/>
        <v>2563</v>
      </c>
      <c r="B2629" s="3" t="s">
        <v>6082</v>
      </c>
      <c r="C2629" s="3" t="s">
        <v>6081</v>
      </c>
      <c r="D2629" s="36" t="s">
        <v>6083</v>
      </c>
      <c r="E2629" s="8" t="s">
        <v>993</v>
      </c>
    </row>
    <row r="2630" spans="1:5" ht="13.5" customHeight="1">
      <c r="A2630" s="7">
        <f t="shared" si="72"/>
        <v>2564</v>
      </c>
      <c r="B2630" s="3" t="s">
        <v>6085</v>
      </c>
      <c r="C2630" s="3" t="s">
        <v>6084</v>
      </c>
      <c r="D2630" s="36" t="s">
        <v>6086</v>
      </c>
      <c r="E2630" s="8" t="s">
        <v>993</v>
      </c>
    </row>
    <row r="2631" spans="1:5" ht="13.5" customHeight="1">
      <c r="A2631" s="7">
        <f t="shared" si="72"/>
        <v>2565</v>
      </c>
      <c r="B2631" s="3" t="s">
        <v>6088</v>
      </c>
      <c r="C2631" s="3" t="s">
        <v>6087</v>
      </c>
      <c r="D2631" s="36" t="s">
        <v>6089</v>
      </c>
      <c r="E2631" s="8" t="s">
        <v>993</v>
      </c>
    </row>
    <row r="2632" spans="1:5" ht="13.5" customHeight="1">
      <c r="A2632" s="7">
        <f t="shared" si="72"/>
        <v>2566</v>
      </c>
      <c r="B2632" s="3" t="s">
        <v>6088</v>
      </c>
      <c r="C2632" s="3" t="s">
        <v>6090</v>
      </c>
      <c r="D2632" s="36" t="s">
        <v>6091</v>
      </c>
      <c r="E2632" s="8" t="s">
        <v>993</v>
      </c>
    </row>
    <row r="2633" spans="1:5" ht="13.5" customHeight="1">
      <c r="A2633" s="7">
        <f t="shared" si="72"/>
        <v>2567</v>
      </c>
      <c r="B2633" s="3" t="s">
        <v>6093</v>
      </c>
      <c r="C2633" s="3" t="s">
        <v>6092</v>
      </c>
      <c r="D2633" s="36" t="s">
        <v>6094</v>
      </c>
      <c r="E2633" s="8" t="s">
        <v>993</v>
      </c>
    </row>
    <row r="2634" spans="1:5" ht="13.5" customHeight="1">
      <c r="A2634" s="7">
        <f t="shared" si="72"/>
        <v>2568</v>
      </c>
      <c r="B2634" s="3" t="s">
        <v>6096</v>
      </c>
      <c r="C2634" s="3" t="s">
        <v>6095</v>
      </c>
      <c r="D2634" s="36" t="s">
        <v>6097</v>
      </c>
      <c r="E2634" s="8" t="s">
        <v>993</v>
      </c>
    </row>
    <row r="2635" spans="1:5" ht="13.5" customHeight="1">
      <c r="A2635" s="7">
        <f t="shared" si="72"/>
        <v>2569</v>
      </c>
      <c r="B2635" s="3" t="s">
        <v>6099</v>
      </c>
      <c r="C2635" s="3" t="s">
        <v>6098</v>
      </c>
      <c r="D2635" s="36" t="s">
        <v>6100</v>
      </c>
      <c r="E2635" s="8" t="s">
        <v>993</v>
      </c>
    </row>
    <row r="2636" spans="1:5" ht="13.5" customHeight="1">
      <c r="A2636" s="7">
        <f t="shared" si="72"/>
        <v>2570</v>
      </c>
      <c r="B2636" s="3" t="s">
        <v>6102</v>
      </c>
      <c r="C2636" s="3" t="s">
        <v>6101</v>
      </c>
      <c r="D2636" s="36" t="s">
        <v>6103</v>
      </c>
      <c r="E2636" s="8" t="s">
        <v>993</v>
      </c>
    </row>
    <row r="2637" spans="1:5" ht="13.5" customHeight="1">
      <c r="A2637" s="7">
        <f t="shared" si="72"/>
        <v>2571</v>
      </c>
      <c r="B2637" s="3" t="s">
        <v>6105</v>
      </c>
      <c r="C2637" s="3" t="s">
        <v>6104</v>
      </c>
      <c r="D2637" s="36" t="s">
        <v>6106</v>
      </c>
      <c r="E2637" s="8" t="s">
        <v>993</v>
      </c>
    </row>
    <row r="2638" spans="1:5" ht="13.5" customHeight="1">
      <c r="A2638" s="7">
        <f t="shared" si="72"/>
        <v>2572</v>
      </c>
      <c r="B2638" s="3" t="s">
        <v>6108</v>
      </c>
      <c r="C2638" s="3" t="s">
        <v>6107</v>
      </c>
      <c r="D2638" s="36" t="s">
        <v>6109</v>
      </c>
      <c r="E2638" s="8" t="s">
        <v>993</v>
      </c>
    </row>
    <row r="2639" spans="1:5" ht="13.5" customHeight="1">
      <c r="A2639" s="7">
        <f t="shared" si="72"/>
        <v>2573</v>
      </c>
      <c r="B2639" s="3" t="s">
        <v>6111</v>
      </c>
      <c r="C2639" s="3" t="s">
        <v>6110</v>
      </c>
      <c r="D2639" s="36" t="s">
        <v>6112</v>
      </c>
      <c r="E2639" s="8" t="s">
        <v>993</v>
      </c>
    </row>
    <row r="2640" spans="1:5" ht="13.5" customHeight="1">
      <c r="A2640" s="7">
        <f t="shared" si="72"/>
        <v>2574</v>
      </c>
      <c r="B2640" s="3" t="s">
        <v>6114</v>
      </c>
      <c r="C2640" s="3" t="s">
        <v>6113</v>
      </c>
      <c r="D2640" s="36" t="s">
        <v>6115</v>
      </c>
      <c r="E2640" s="8" t="s">
        <v>993</v>
      </c>
    </row>
    <row r="2641" spans="1:5" ht="13.5" customHeight="1">
      <c r="A2641" s="7">
        <f t="shared" si="72"/>
        <v>2575</v>
      </c>
      <c r="B2641" s="3" t="s">
        <v>6114</v>
      </c>
      <c r="C2641" s="3" t="s">
        <v>6116</v>
      </c>
      <c r="D2641" s="36" t="s">
        <v>6117</v>
      </c>
      <c r="E2641" s="8" t="s">
        <v>993</v>
      </c>
    </row>
    <row r="2642" spans="1:5" ht="13.5" customHeight="1">
      <c r="A2642" s="7">
        <f t="shared" si="72"/>
        <v>2576</v>
      </c>
      <c r="B2642" s="3" t="s">
        <v>6114</v>
      </c>
      <c r="C2642" s="3" t="s">
        <v>6118</v>
      </c>
      <c r="D2642" s="36" t="s">
        <v>6119</v>
      </c>
      <c r="E2642" s="8" t="s">
        <v>993</v>
      </c>
    </row>
    <row r="2643" spans="1:5" ht="13.5" customHeight="1">
      <c r="A2643" s="7">
        <f t="shared" si="72"/>
        <v>2577</v>
      </c>
      <c r="B2643" s="3" t="s">
        <v>6114</v>
      </c>
      <c r="C2643" s="3" t="s">
        <v>6120</v>
      </c>
      <c r="D2643" s="36" t="s">
        <v>6121</v>
      </c>
      <c r="E2643" s="8" t="s">
        <v>993</v>
      </c>
    </row>
    <row r="2644" spans="1:5" ht="13.5" customHeight="1">
      <c r="A2644" s="7">
        <f t="shared" si="72"/>
        <v>2578</v>
      </c>
      <c r="B2644" s="3" t="s">
        <v>6114</v>
      </c>
      <c r="C2644" s="3" t="s">
        <v>6122</v>
      </c>
      <c r="D2644" s="36" t="s">
        <v>6123</v>
      </c>
      <c r="E2644" s="8" t="s">
        <v>993</v>
      </c>
    </row>
    <row r="2645" spans="1:5" ht="13.5" customHeight="1">
      <c r="A2645" s="7">
        <f t="shared" si="72"/>
        <v>2579</v>
      </c>
      <c r="B2645" s="3" t="s">
        <v>6114</v>
      </c>
      <c r="C2645" s="3" t="s">
        <v>6124</v>
      </c>
      <c r="D2645" s="36" t="s">
        <v>6125</v>
      </c>
      <c r="E2645" s="8" t="s">
        <v>993</v>
      </c>
    </row>
    <row r="2646" spans="1:5" ht="13.5" customHeight="1">
      <c r="A2646" s="7">
        <f t="shared" si="72"/>
        <v>2580</v>
      </c>
      <c r="B2646" s="3" t="s">
        <v>6127</v>
      </c>
      <c r="C2646" s="3" t="s">
        <v>6126</v>
      </c>
      <c r="D2646" s="36" t="s">
        <v>6128</v>
      </c>
      <c r="E2646" s="8" t="s">
        <v>993</v>
      </c>
    </row>
    <row r="2647" spans="1:5" ht="13.5" customHeight="1">
      <c r="A2647" s="7">
        <f t="shared" si="72"/>
        <v>2581</v>
      </c>
      <c r="B2647" s="3" t="s">
        <v>6130</v>
      </c>
      <c r="C2647" s="3" t="s">
        <v>6129</v>
      </c>
      <c r="D2647" s="36" t="s">
        <v>6131</v>
      </c>
      <c r="E2647" s="8" t="s">
        <v>993</v>
      </c>
    </row>
    <row r="2648" spans="1:5" ht="13.5" customHeight="1">
      <c r="A2648" s="7">
        <f t="shared" si="72"/>
        <v>2582</v>
      </c>
      <c r="B2648" s="3" t="s">
        <v>6133</v>
      </c>
      <c r="C2648" s="3" t="s">
        <v>6132</v>
      </c>
      <c r="D2648" s="36" t="s">
        <v>6134</v>
      </c>
      <c r="E2648" s="8" t="s">
        <v>993</v>
      </c>
    </row>
    <row r="2649" spans="1:5" ht="13.5" customHeight="1">
      <c r="A2649" s="7">
        <f t="shared" si="72"/>
        <v>2583</v>
      </c>
      <c r="B2649" s="3" t="s">
        <v>6133</v>
      </c>
      <c r="C2649" s="3" t="s">
        <v>6135</v>
      </c>
      <c r="D2649" s="36" t="s">
        <v>6136</v>
      </c>
      <c r="E2649" s="8" t="s">
        <v>993</v>
      </c>
    </row>
    <row r="2650" spans="1:5" ht="13.5" customHeight="1">
      <c r="A2650" s="7">
        <f t="shared" si="72"/>
        <v>2584</v>
      </c>
      <c r="B2650" s="3" t="s">
        <v>6138</v>
      </c>
      <c r="C2650" s="3" t="s">
        <v>6137</v>
      </c>
      <c r="D2650" s="36" t="s">
        <v>6139</v>
      </c>
      <c r="E2650" s="8" t="s">
        <v>993</v>
      </c>
    </row>
    <row r="2651" spans="1:5" ht="13.5" customHeight="1">
      <c r="A2651" s="7">
        <f t="shared" si="72"/>
        <v>2585</v>
      </c>
      <c r="B2651" s="3" t="s">
        <v>6141</v>
      </c>
      <c r="C2651" s="3" t="s">
        <v>6140</v>
      </c>
      <c r="D2651" s="36" t="s">
        <v>6142</v>
      </c>
      <c r="E2651" s="8" t="s">
        <v>993</v>
      </c>
    </row>
    <row r="2652" spans="1:5" ht="13.5" customHeight="1">
      <c r="A2652" s="7">
        <f t="shared" si="72"/>
        <v>2586</v>
      </c>
      <c r="B2652" s="3" t="s">
        <v>6141</v>
      </c>
      <c r="C2652" s="3" t="s">
        <v>6143</v>
      </c>
      <c r="D2652" s="36" t="s">
        <v>6144</v>
      </c>
      <c r="E2652" s="8" t="s">
        <v>993</v>
      </c>
    </row>
    <row r="2653" spans="1:5" ht="13.5" customHeight="1">
      <c r="A2653" s="7">
        <f t="shared" si="72"/>
        <v>2587</v>
      </c>
      <c r="B2653" s="3" t="s">
        <v>6146</v>
      </c>
      <c r="C2653" s="3" t="s">
        <v>6145</v>
      </c>
      <c r="D2653" s="36" t="s">
        <v>6147</v>
      </c>
      <c r="E2653" s="8" t="s">
        <v>993</v>
      </c>
    </row>
    <row r="2654" spans="1:5" ht="13.5" customHeight="1">
      <c r="A2654" s="7">
        <f t="shared" si="72"/>
        <v>2588</v>
      </c>
      <c r="B2654" s="3" t="s">
        <v>6149</v>
      </c>
      <c r="C2654" s="3" t="s">
        <v>6148</v>
      </c>
      <c r="D2654" s="36" t="s">
        <v>6150</v>
      </c>
      <c r="E2654" s="8" t="s">
        <v>993</v>
      </c>
    </row>
    <row r="2655" spans="1:5" ht="13.5" customHeight="1">
      <c r="A2655" s="7">
        <f t="shared" si="72"/>
        <v>2589</v>
      </c>
      <c r="B2655" s="3" t="s">
        <v>6152</v>
      </c>
      <c r="C2655" s="3" t="s">
        <v>6151</v>
      </c>
      <c r="D2655" s="36" t="s">
        <v>6153</v>
      </c>
      <c r="E2655" s="8" t="s">
        <v>993</v>
      </c>
    </row>
    <row r="2656" spans="1:5" ht="13.5" customHeight="1">
      <c r="A2656" s="7">
        <f t="shared" si="72"/>
        <v>2590</v>
      </c>
      <c r="B2656" s="3" t="s">
        <v>6155</v>
      </c>
      <c r="C2656" s="3" t="s">
        <v>6154</v>
      </c>
      <c r="D2656" s="36" t="s">
        <v>6156</v>
      </c>
      <c r="E2656" s="8" t="s">
        <v>993</v>
      </c>
    </row>
    <row r="2657" spans="1:5" ht="13.5" customHeight="1">
      <c r="A2657" s="7">
        <f t="shared" si="72"/>
        <v>2591</v>
      </c>
      <c r="B2657" s="3" t="s">
        <v>6155</v>
      </c>
      <c r="C2657" s="3" t="s">
        <v>6157</v>
      </c>
      <c r="D2657" s="36" t="s">
        <v>6158</v>
      </c>
      <c r="E2657" s="8" t="s">
        <v>993</v>
      </c>
    </row>
    <row r="2658" spans="1:5" ht="13.5" customHeight="1">
      <c r="A2658" s="7">
        <f t="shared" si="72"/>
        <v>2592</v>
      </c>
      <c r="B2658" s="3" t="s">
        <v>6155</v>
      </c>
      <c r="C2658" s="3" t="s">
        <v>6159</v>
      </c>
      <c r="D2658" s="36" t="s">
        <v>6160</v>
      </c>
      <c r="E2658" s="8" t="s">
        <v>993</v>
      </c>
    </row>
    <row r="2659" spans="1:5" ht="13.5" customHeight="1">
      <c r="A2659" s="7">
        <f t="shared" si="72"/>
        <v>2593</v>
      </c>
      <c r="B2659" s="3" t="s">
        <v>6162</v>
      </c>
      <c r="C2659" s="3" t="s">
        <v>6161</v>
      </c>
      <c r="D2659" s="36" t="s">
        <v>6163</v>
      </c>
      <c r="E2659" s="8" t="s">
        <v>993</v>
      </c>
    </row>
    <row r="2660" spans="1:5" ht="13.5" customHeight="1">
      <c r="A2660" s="7">
        <f t="shared" si="72"/>
        <v>2594</v>
      </c>
      <c r="B2660" s="3" t="s">
        <v>6165</v>
      </c>
      <c r="C2660" s="3" t="s">
        <v>6164</v>
      </c>
      <c r="D2660" s="36" t="s">
        <v>6166</v>
      </c>
      <c r="E2660" s="8" t="s">
        <v>993</v>
      </c>
    </row>
    <row r="2661" spans="1:5" ht="13.5" customHeight="1">
      <c r="A2661" s="7">
        <f t="shared" si="72"/>
        <v>2595</v>
      </c>
      <c r="B2661" s="3" t="s">
        <v>6165</v>
      </c>
      <c r="C2661" s="3" t="s">
        <v>6167</v>
      </c>
      <c r="D2661" s="36" t="s">
        <v>6168</v>
      </c>
      <c r="E2661" s="8" t="s">
        <v>993</v>
      </c>
    </row>
    <row r="2662" spans="1:5" ht="13.5" customHeight="1">
      <c r="A2662" s="7">
        <f t="shared" si="72"/>
        <v>2596</v>
      </c>
      <c r="B2662" s="3" t="s">
        <v>6170</v>
      </c>
      <c r="C2662" s="3" t="s">
        <v>6169</v>
      </c>
      <c r="D2662" s="36" t="s">
        <v>6171</v>
      </c>
      <c r="E2662" s="8" t="s">
        <v>993</v>
      </c>
    </row>
    <row r="2663" spans="1:5" ht="13.5" customHeight="1">
      <c r="A2663" s="7">
        <f t="shared" si="72"/>
        <v>2597</v>
      </c>
      <c r="B2663" s="3" t="s">
        <v>6170</v>
      </c>
      <c r="C2663" s="3" t="s">
        <v>6172</v>
      </c>
      <c r="D2663" s="36" t="s">
        <v>6173</v>
      </c>
      <c r="E2663" s="8" t="s">
        <v>993</v>
      </c>
    </row>
    <row r="2664" spans="1:5" ht="13.5" customHeight="1">
      <c r="A2664" s="7">
        <f t="shared" si="72"/>
        <v>2598</v>
      </c>
      <c r="B2664" s="3" t="s">
        <v>6170</v>
      </c>
      <c r="C2664" s="3" t="s">
        <v>6174</v>
      </c>
      <c r="D2664" s="36" t="s">
        <v>6175</v>
      </c>
      <c r="E2664" s="8" t="s">
        <v>993</v>
      </c>
    </row>
    <row r="2665" spans="1:5" ht="13.5" customHeight="1">
      <c r="A2665" s="7">
        <f t="shared" si="72"/>
        <v>2599</v>
      </c>
      <c r="B2665" s="3" t="s">
        <v>6170</v>
      </c>
      <c r="C2665" s="3" t="s">
        <v>6176</v>
      </c>
      <c r="D2665" s="36" t="s">
        <v>6177</v>
      </c>
      <c r="E2665" s="8" t="s">
        <v>993</v>
      </c>
    </row>
    <row r="2666" spans="1:5" ht="13.5" customHeight="1">
      <c r="A2666" s="7">
        <f t="shared" si="72"/>
        <v>2600</v>
      </c>
      <c r="B2666" s="3" t="s">
        <v>6170</v>
      </c>
      <c r="C2666" s="3" t="s">
        <v>6178</v>
      </c>
      <c r="D2666" s="36" t="s">
        <v>6179</v>
      </c>
      <c r="E2666" s="8" t="s">
        <v>993</v>
      </c>
    </row>
    <row r="2667" spans="1:5" ht="13.5" customHeight="1">
      <c r="A2667" s="7">
        <f t="shared" si="72"/>
        <v>2601</v>
      </c>
      <c r="B2667" s="3" t="s">
        <v>6181</v>
      </c>
      <c r="C2667" s="3" t="s">
        <v>6180</v>
      </c>
      <c r="D2667" s="36" t="s">
        <v>6182</v>
      </c>
      <c r="E2667" s="8" t="s">
        <v>993</v>
      </c>
    </row>
    <row r="2668" spans="1:5" ht="13.5" customHeight="1">
      <c r="A2668" s="7">
        <f t="shared" si="72"/>
        <v>2602</v>
      </c>
      <c r="B2668" s="3" t="s">
        <v>6181</v>
      </c>
      <c r="C2668" s="3" t="s">
        <v>6183</v>
      </c>
      <c r="D2668" s="36" t="s">
        <v>6184</v>
      </c>
      <c r="E2668" s="8" t="s">
        <v>993</v>
      </c>
    </row>
    <row r="2669" spans="1:5" ht="13.5" customHeight="1">
      <c r="A2669" s="7">
        <f t="shared" ref="A2669:A2732" si="73">ROW()-66</f>
        <v>2603</v>
      </c>
      <c r="B2669" s="3" t="s">
        <v>6186</v>
      </c>
      <c r="C2669" s="3" t="s">
        <v>6185</v>
      </c>
      <c r="D2669" s="36" t="s">
        <v>6187</v>
      </c>
      <c r="E2669" s="8" t="s">
        <v>993</v>
      </c>
    </row>
    <row r="2670" spans="1:5" ht="13.5" customHeight="1">
      <c r="A2670" s="7">
        <f t="shared" si="73"/>
        <v>2604</v>
      </c>
      <c r="B2670" s="3" t="s">
        <v>6189</v>
      </c>
      <c r="C2670" s="3" t="s">
        <v>6188</v>
      </c>
      <c r="D2670" s="36" t="s">
        <v>6190</v>
      </c>
      <c r="E2670" s="8" t="s">
        <v>993</v>
      </c>
    </row>
    <row r="2671" spans="1:5" ht="13.5" customHeight="1">
      <c r="A2671" s="7">
        <f t="shared" si="73"/>
        <v>2605</v>
      </c>
      <c r="B2671" s="3" t="s">
        <v>6192</v>
      </c>
      <c r="C2671" s="3" t="s">
        <v>6191</v>
      </c>
      <c r="D2671" s="36" t="s">
        <v>6193</v>
      </c>
      <c r="E2671" s="8" t="s">
        <v>993</v>
      </c>
    </row>
    <row r="2672" spans="1:5" ht="13.5" customHeight="1">
      <c r="A2672" s="7">
        <f t="shared" si="73"/>
        <v>2606</v>
      </c>
      <c r="B2672" s="3" t="s">
        <v>6195</v>
      </c>
      <c r="C2672" s="3" t="s">
        <v>6194</v>
      </c>
      <c r="D2672" s="36" t="s">
        <v>6196</v>
      </c>
      <c r="E2672" s="8" t="s">
        <v>993</v>
      </c>
    </row>
    <row r="2673" spans="1:5" ht="13.5" customHeight="1">
      <c r="A2673" s="7">
        <f t="shared" si="73"/>
        <v>2607</v>
      </c>
      <c r="B2673" s="3" t="s">
        <v>6198</v>
      </c>
      <c r="C2673" s="3" t="s">
        <v>6197</v>
      </c>
      <c r="D2673" s="36" t="s">
        <v>6199</v>
      </c>
      <c r="E2673" s="8" t="s">
        <v>993</v>
      </c>
    </row>
    <row r="2674" spans="1:5" ht="13.5" customHeight="1">
      <c r="A2674" s="7">
        <f t="shared" si="73"/>
        <v>2608</v>
      </c>
      <c r="B2674" s="3" t="s">
        <v>6201</v>
      </c>
      <c r="C2674" s="3" t="s">
        <v>6200</v>
      </c>
      <c r="D2674" s="36" t="s">
        <v>6202</v>
      </c>
      <c r="E2674" s="8" t="s">
        <v>993</v>
      </c>
    </row>
    <row r="2675" spans="1:5" ht="13.5" customHeight="1">
      <c r="A2675" s="7">
        <f t="shared" si="73"/>
        <v>2609</v>
      </c>
      <c r="B2675" s="3" t="s">
        <v>6201</v>
      </c>
      <c r="C2675" s="3" t="s">
        <v>6203</v>
      </c>
      <c r="D2675" s="36" t="s">
        <v>6204</v>
      </c>
      <c r="E2675" s="8" t="s">
        <v>993</v>
      </c>
    </row>
    <row r="2676" spans="1:5" ht="13.5" customHeight="1">
      <c r="A2676" s="7">
        <f t="shared" si="73"/>
        <v>2610</v>
      </c>
      <c r="B2676" s="3" t="s">
        <v>6206</v>
      </c>
      <c r="C2676" s="3" t="s">
        <v>6205</v>
      </c>
      <c r="D2676" s="36" t="s">
        <v>6204</v>
      </c>
      <c r="E2676" s="8" t="s">
        <v>993</v>
      </c>
    </row>
    <row r="2677" spans="1:5" ht="13.5" customHeight="1">
      <c r="A2677" s="7">
        <f t="shared" si="73"/>
        <v>2611</v>
      </c>
      <c r="B2677" s="3" t="s">
        <v>6208</v>
      </c>
      <c r="C2677" s="3" t="s">
        <v>6207</v>
      </c>
      <c r="D2677" s="36" t="s">
        <v>6209</v>
      </c>
      <c r="E2677" s="8" t="s">
        <v>993</v>
      </c>
    </row>
    <row r="2678" spans="1:5" ht="13.5" customHeight="1">
      <c r="A2678" s="7">
        <f t="shared" si="73"/>
        <v>2612</v>
      </c>
      <c r="B2678" s="3" t="s">
        <v>6211</v>
      </c>
      <c r="C2678" s="3" t="s">
        <v>6210</v>
      </c>
      <c r="D2678" s="36" t="s">
        <v>6212</v>
      </c>
      <c r="E2678" s="8" t="s">
        <v>993</v>
      </c>
    </row>
    <row r="2679" spans="1:5" ht="13.5" customHeight="1">
      <c r="A2679" s="7">
        <f t="shared" si="73"/>
        <v>2613</v>
      </c>
      <c r="B2679" s="3" t="s">
        <v>6214</v>
      </c>
      <c r="C2679" s="3" t="s">
        <v>6213</v>
      </c>
      <c r="D2679" s="36" t="s">
        <v>6215</v>
      </c>
      <c r="E2679" s="8" t="s">
        <v>993</v>
      </c>
    </row>
    <row r="2680" spans="1:5" ht="13.5" customHeight="1">
      <c r="A2680" s="7">
        <f t="shared" si="73"/>
        <v>2614</v>
      </c>
      <c r="B2680" s="3" t="s">
        <v>6217</v>
      </c>
      <c r="C2680" s="3" t="s">
        <v>6216</v>
      </c>
      <c r="D2680" s="36" t="s">
        <v>6218</v>
      </c>
      <c r="E2680" s="8" t="s">
        <v>993</v>
      </c>
    </row>
    <row r="2681" spans="1:5" ht="13.5" customHeight="1">
      <c r="A2681" s="7">
        <f t="shared" si="73"/>
        <v>2615</v>
      </c>
      <c r="B2681" s="3" t="s">
        <v>6220</v>
      </c>
      <c r="C2681" s="3" t="s">
        <v>6219</v>
      </c>
      <c r="D2681" s="36" t="s">
        <v>6221</v>
      </c>
      <c r="E2681" s="8" t="s">
        <v>993</v>
      </c>
    </row>
    <row r="2682" spans="1:5" ht="13.5" customHeight="1">
      <c r="A2682" s="7">
        <f t="shared" si="73"/>
        <v>2616</v>
      </c>
      <c r="B2682" s="3" t="s">
        <v>6223</v>
      </c>
      <c r="C2682" s="3" t="s">
        <v>6222</v>
      </c>
      <c r="D2682" s="36" t="s">
        <v>6224</v>
      </c>
      <c r="E2682" s="8" t="s">
        <v>993</v>
      </c>
    </row>
    <row r="2683" spans="1:5" ht="13.5" customHeight="1">
      <c r="A2683" s="7">
        <f t="shared" si="73"/>
        <v>2617</v>
      </c>
      <c r="B2683" s="3" t="s">
        <v>6226</v>
      </c>
      <c r="C2683" s="3" t="s">
        <v>6225</v>
      </c>
      <c r="D2683" s="36" t="s">
        <v>6227</v>
      </c>
      <c r="E2683" s="8" t="s">
        <v>993</v>
      </c>
    </row>
    <row r="2684" spans="1:5" ht="13.5" customHeight="1">
      <c r="A2684" s="7">
        <f t="shared" si="73"/>
        <v>2618</v>
      </c>
      <c r="B2684" s="3" t="s">
        <v>6229</v>
      </c>
      <c r="C2684" s="3" t="s">
        <v>6228</v>
      </c>
      <c r="D2684" s="36" t="s">
        <v>6230</v>
      </c>
      <c r="E2684" s="8" t="s">
        <v>993</v>
      </c>
    </row>
    <row r="2685" spans="1:5" ht="13.5" customHeight="1">
      <c r="A2685" s="7">
        <f t="shared" si="73"/>
        <v>2619</v>
      </c>
      <c r="B2685" s="5" t="s">
        <v>7503</v>
      </c>
      <c r="C2685" s="5" t="s">
        <v>7502</v>
      </c>
      <c r="D2685" s="39" t="s">
        <v>7504</v>
      </c>
      <c r="E2685" s="12" t="s">
        <v>7501</v>
      </c>
    </row>
    <row r="2686" spans="1:5" ht="13.5" customHeight="1">
      <c r="A2686" s="7">
        <f t="shared" si="73"/>
        <v>2620</v>
      </c>
      <c r="B2686" s="3" t="s">
        <v>6232</v>
      </c>
      <c r="C2686" s="3" t="s">
        <v>6231</v>
      </c>
      <c r="D2686" s="36" t="s">
        <v>6233</v>
      </c>
      <c r="E2686" s="8" t="s">
        <v>993</v>
      </c>
    </row>
    <row r="2687" spans="1:5" ht="13.5" customHeight="1">
      <c r="A2687" s="7">
        <f t="shared" si="73"/>
        <v>2621</v>
      </c>
      <c r="B2687" s="3" t="s">
        <v>6235</v>
      </c>
      <c r="C2687" s="3" t="s">
        <v>6234</v>
      </c>
      <c r="D2687" s="36" t="s">
        <v>6236</v>
      </c>
      <c r="E2687" s="8" t="s">
        <v>993</v>
      </c>
    </row>
    <row r="2688" spans="1:5" ht="13.5" customHeight="1">
      <c r="A2688" s="7">
        <f t="shared" si="73"/>
        <v>2622</v>
      </c>
      <c r="B2688" s="3" t="s">
        <v>6235</v>
      </c>
      <c r="C2688" s="3" t="s">
        <v>6237</v>
      </c>
      <c r="D2688" s="36" t="s">
        <v>6238</v>
      </c>
      <c r="E2688" s="8" t="s">
        <v>993</v>
      </c>
    </row>
    <row r="2689" spans="1:5" ht="13.5" customHeight="1">
      <c r="A2689" s="7">
        <f t="shared" si="73"/>
        <v>2623</v>
      </c>
      <c r="B2689" s="5" t="s">
        <v>968</v>
      </c>
      <c r="C2689" s="5" t="s">
        <v>967</v>
      </c>
      <c r="D2689" s="39" t="s">
        <v>969</v>
      </c>
      <c r="E2689" s="12" t="s">
        <v>916</v>
      </c>
    </row>
    <row r="2690" spans="1:5" ht="13.5" customHeight="1">
      <c r="A2690" s="7">
        <f t="shared" si="73"/>
        <v>2624</v>
      </c>
      <c r="B2690" s="5" t="s">
        <v>971</v>
      </c>
      <c r="C2690" s="5" t="s">
        <v>970</v>
      </c>
      <c r="D2690" s="39" t="s">
        <v>969</v>
      </c>
      <c r="E2690" s="12" t="s">
        <v>916</v>
      </c>
    </row>
    <row r="2691" spans="1:5" ht="13.5" customHeight="1">
      <c r="A2691" s="7">
        <f t="shared" si="73"/>
        <v>2625</v>
      </c>
      <c r="B2691" s="3" t="s">
        <v>6240</v>
      </c>
      <c r="C2691" s="3" t="s">
        <v>6239</v>
      </c>
      <c r="D2691" s="36" t="s">
        <v>6241</v>
      </c>
      <c r="E2691" s="8" t="s">
        <v>993</v>
      </c>
    </row>
    <row r="2692" spans="1:5" ht="13.5" customHeight="1">
      <c r="A2692" s="7">
        <f t="shared" si="73"/>
        <v>2626</v>
      </c>
      <c r="B2692" s="3" t="s">
        <v>6243</v>
      </c>
      <c r="C2692" s="3" t="s">
        <v>6242</v>
      </c>
      <c r="D2692" s="36" t="s">
        <v>6244</v>
      </c>
      <c r="E2692" s="8" t="s">
        <v>993</v>
      </c>
    </row>
    <row r="2693" spans="1:5" ht="13.5" customHeight="1">
      <c r="A2693" s="7">
        <f t="shared" si="73"/>
        <v>2627</v>
      </c>
      <c r="B2693" s="3" t="s">
        <v>6246</v>
      </c>
      <c r="C2693" s="3" t="s">
        <v>6245</v>
      </c>
      <c r="D2693" s="36" t="s">
        <v>6247</v>
      </c>
      <c r="E2693" s="8" t="s">
        <v>993</v>
      </c>
    </row>
    <row r="2694" spans="1:5" ht="13.5" customHeight="1">
      <c r="A2694" s="7">
        <f t="shared" si="73"/>
        <v>2628</v>
      </c>
      <c r="B2694" s="3" t="s">
        <v>6249</v>
      </c>
      <c r="C2694" s="3" t="s">
        <v>6248</v>
      </c>
      <c r="D2694" s="36" t="s">
        <v>6250</v>
      </c>
      <c r="E2694" s="8" t="s">
        <v>993</v>
      </c>
    </row>
    <row r="2695" spans="1:5" ht="13.5" customHeight="1">
      <c r="A2695" s="7">
        <f t="shared" si="73"/>
        <v>2629</v>
      </c>
      <c r="B2695" s="3" t="s">
        <v>6252</v>
      </c>
      <c r="C2695" s="3" t="s">
        <v>6251</v>
      </c>
      <c r="D2695" s="36" t="s">
        <v>6253</v>
      </c>
      <c r="E2695" s="8" t="s">
        <v>993</v>
      </c>
    </row>
    <row r="2696" spans="1:5" ht="13.5" customHeight="1">
      <c r="A2696" s="7">
        <f t="shared" si="73"/>
        <v>2630</v>
      </c>
      <c r="B2696" s="3" t="s">
        <v>6252</v>
      </c>
      <c r="C2696" s="3" t="s">
        <v>6254</v>
      </c>
      <c r="D2696" s="36" t="s">
        <v>6253</v>
      </c>
      <c r="E2696" s="8" t="s">
        <v>993</v>
      </c>
    </row>
    <row r="2697" spans="1:5" ht="13.5" customHeight="1">
      <c r="A2697" s="7">
        <f t="shared" si="73"/>
        <v>2631</v>
      </c>
      <c r="B2697" s="3" t="s">
        <v>6256</v>
      </c>
      <c r="C2697" s="3" t="s">
        <v>6255</v>
      </c>
      <c r="D2697" s="36" t="s">
        <v>6253</v>
      </c>
      <c r="E2697" s="8" t="s">
        <v>993</v>
      </c>
    </row>
    <row r="2698" spans="1:5" ht="13.5" customHeight="1">
      <c r="A2698" s="7">
        <f t="shared" si="73"/>
        <v>2632</v>
      </c>
      <c r="B2698" s="3" t="s">
        <v>6258</v>
      </c>
      <c r="C2698" s="3" t="s">
        <v>6257</v>
      </c>
      <c r="D2698" s="36" t="s">
        <v>6253</v>
      </c>
      <c r="E2698" s="8" t="s">
        <v>993</v>
      </c>
    </row>
    <row r="2699" spans="1:5" ht="13.5" customHeight="1">
      <c r="A2699" s="7">
        <f t="shared" si="73"/>
        <v>2633</v>
      </c>
      <c r="B2699" s="5" t="s">
        <v>7506</v>
      </c>
      <c r="C2699" s="5" t="s">
        <v>7505</v>
      </c>
      <c r="D2699" s="39" t="s">
        <v>7507</v>
      </c>
      <c r="E2699" s="12" t="s">
        <v>7501</v>
      </c>
    </row>
    <row r="2700" spans="1:5" ht="13.5" customHeight="1">
      <c r="A2700" s="7">
        <f t="shared" si="73"/>
        <v>2634</v>
      </c>
      <c r="B2700" s="3" t="s">
        <v>6260</v>
      </c>
      <c r="C2700" s="3" t="s">
        <v>6259</v>
      </c>
      <c r="D2700" s="36" t="s">
        <v>6261</v>
      </c>
      <c r="E2700" s="8" t="s">
        <v>993</v>
      </c>
    </row>
    <row r="2701" spans="1:5" ht="13.5" customHeight="1">
      <c r="A2701" s="7">
        <f t="shared" si="73"/>
        <v>2635</v>
      </c>
      <c r="B2701" s="3" t="s">
        <v>6263</v>
      </c>
      <c r="C2701" s="3" t="s">
        <v>6262</v>
      </c>
      <c r="D2701" s="36" t="s">
        <v>6264</v>
      </c>
      <c r="E2701" s="8" t="s">
        <v>993</v>
      </c>
    </row>
    <row r="2702" spans="1:5" ht="13.5" customHeight="1">
      <c r="A2702" s="7">
        <f t="shared" si="73"/>
        <v>2636</v>
      </c>
      <c r="B2702" s="3" t="s">
        <v>6266</v>
      </c>
      <c r="C2702" s="3" t="s">
        <v>6265</v>
      </c>
      <c r="D2702" s="36" t="s">
        <v>6267</v>
      </c>
      <c r="E2702" s="8" t="s">
        <v>993</v>
      </c>
    </row>
    <row r="2703" spans="1:5" ht="13.5" customHeight="1">
      <c r="A2703" s="7">
        <f t="shared" si="73"/>
        <v>2637</v>
      </c>
      <c r="B2703" s="3" t="s">
        <v>6269</v>
      </c>
      <c r="C2703" s="3" t="s">
        <v>6268</v>
      </c>
      <c r="D2703" s="36" t="s">
        <v>6270</v>
      </c>
      <c r="E2703" s="8" t="s">
        <v>993</v>
      </c>
    </row>
    <row r="2704" spans="1:5" ht="13.5" customHeight="1">
      <c r="A2704" s="7">
        <f t="shared" si="73"/>
        <v>2638</v>
      </c>
      <c r="B2704" s="3" t="s">
        <v>6272</v>
      </c>
      <c r="C2704" s="3" t="s">
        <v>6271</v>
      </c>
      <c r="D2704" s="36" t="s">
        <v>6273</v>
      </c>
      <c r="E2704" s="8" t="s">
        <v>993</v>
      </c>
    </row>
    <row r="2705" spans="1:5" ht="13.5" customHeight="1">
      <c r="A2705" s="7">
        <f t="shared" si="73"/>
        <v>2639</v>
      </c>
      <c r="B2705" s="3" t="s">
        <v>6275</v>
      </c>
      <c r="C2705" s="3" t="s">
        <v>6274</v>
      </c>
      <c r="D2705" s="36" t="s">
        <v>6276</v>
      </c>
      <c r="E2705" s="8" t="s">
        <v>993</v>
      </c>
    </row>
    <row r="2706" spans="1:5" ht="13.5" customHeight="1">
      <c r="A2706" s="7">
        <f t="shared" si="73"/>
        <v>2640</v>
      </c>
      <c r="B2706" s="3" t="s">
        <v>6278</v>
      </c>
      <c r="C2706" s="3" t="s">
        <v>6277</v>
      </c>
      <c r="D2706" s="36" t="s">
        <v>6279</v>
      </c>
      <c r="E2706" s="8" t="s">
        <v>993</v>
      </c>
    </row>
    <row r="2707" spans="1:5" ht="13.5" customHeight="1">
      <c r="A2707" s="7">
        <f t="shared" si="73"/>
        <v>2641</v>
      </c>
      <c r="B2707" s="3" t="s">
        <v>6281</v>
      </c>
      <c r="C2707" s="3" t="s">
        <v>6280</v>
      </c>
      <c r="D2707" s="36" t="s">
        <v>6282</v>
      </c>
      <c r="E2707" s="8" t="s">
        <v>993</v>
      </c>
    </row>
    <row r="2708" spans="1:5" ht="13.5" customHeight="1">
      <c r="A2708" s="7">
        <f t="shared" si="73"/>
        <v>2642</v>
      </c>
      <c r="B2708" s="3" t="s">
        <v>6284</v>
      </c>
      <c r="C2708" s="3" t="s">
        <v>6283</v>
      </c>
      <c r="D2708" s="36" t="s">
        <v>6285</v>
      </c>
      <c r="E2708" s="8" t="s">
        <v>993</v>
      </c>
    </row>
    <row r="2709" spans="1:5" ht="13.5" customHeight="1">
      <c r="A2709" s="7">
        <f t="shared" si="73"/>
        <v>2643</v>
      </c>
      <c r="B2709" s="3" t="s">
        <v>6287</v>
      </c>
      <c r="C2709" s="3" t="s">
        <v>6286</v>
      </c>
      <c r="D2709" s="36" t="s">
        <v>6288</v>
      </c>
      <c r="E2709" s="8" t="s">
        <v>993</v>
      </c>
    </row>
    <row r="2710" spans="1:5" ht="13.5" customHeight="1">
      <c r="A2710" s="7">
        <f t="shared" si="73"/>
        <v>2644</v>
      </c>
      <c r="B2710" s="3" t="s">
        <v>6290</v>
      </c>
      <c r="C2710" s="3" t="s">
        <v>6289</v>
      </c>
      <c r="D2710" s="36" t="s">
        <v>6291</v>
      </c>
      <c r="E2710" s="8" t="s">
        <v>993</v>
      </c>
    </row>
    <row r="2711" spans="1:5" ht="13.5" customHeight="1">
      <c r="A2711" s="7">
        <f t="shared" si="73"/>
        <v>2645</v>
      </c>
      <c r="B2711" s="3" t="s">
        <v>6293</v>
      </c>
      <c r="C2711" s="3" t="s">
        <v>6292</v>
      </c>
      <c r="D2711" s="36" t="s">
        <v>6294</v>
      </c>
      <c r="E2711" s="8" t="s">
        <v>993</v>
      </c>
    </row>
    <row r="2712" spans="1:5" ht="13.5" customHeight="1">
      <c r="A2712" s="7">
        <f t="shared" si="73"/>
        <v>2646</v>
      </c>
      <c r="B2712" s="3" t="s">
        <v>6296</v>
      </c>
      <c r="C2712" s="3" t="s">
        <v>6295</v>
      </c>
      <c r="D2712" s="36" t="s">
        <v>6297</v>
      </c>
      <c r="E2712" s="8" t="s">
        <v>993</v>
      </c>
    </row>
    <row r="2713" spans="1:5" ht="13.5" customHeight="1">
      <c r="A2713" s="7">
        <f t="shared" si="73"/>
        <v>2647</v>
      </c>
      <c r="B2713" s="3" t="s">
        <v>6299</v>
      </c>
      <c r="C2713" s="3" t="s">
        <v>6298</v>
      </c>
      <c r="D2713" s="36" t="s">
        <v>6300</v>
      </c>
      <c r="E2713" s="8" t="s">
        <v>993</v>
      </c>
    </row>
    <row r="2714" spans="1:5" ht="13.5" customHeight="1">
      <c r="A2714" s="7">
        <f t="shared" si="73"/>
        <v>2648</v>
      </c>
      <c r="B2714" s="3" t="s">
        <v>6302</v>
      </c>
      <c r="C2714" s="3" t="s">
        <v>6301</v>
      </c>
      <c r="D2714" s="36" t="s">
        <v>6303</v>
      </c>
      <c r="E2714" s="8" t="s">
        <v>993</v>
      </c>
    </row>
    <row r="2715" spans="1:5" ht="13.5" customHeight="1">
      <c r="A2715" s="7">
        <f t="shared" si="73"/>
        <v>2649</v>
      </c>
      <c r="B2715" s="3" t="s">
        <v>6305</v>
      </c>
      <c r="C2715" s="3" t="s">
        <v>6304</v>
      </c>
      <c r="D2715" s="36" t="s">
        <v>6306</v>
      </c>
      <c r="E2715" s="8" t="s">
        <v>993</v>
      </c>
    </row>
    <row r="2716" spans="1:5" ht="13.5" customHeight="1">
      <c r="A2716" s="7">
        <f t="shared" si="73"/>
        <v>2650</v>
      </c>
      <c r="B2716" s="3" t="s">
        <v>6308</v>
      </c>
      <c r="C2716" s="3" t="s">
        <v>6307</v>
      </c>
      <c r="D2716" s="36" t="s">
        <v>6309</v>
      </c>
      <c r="E2716" s="8" t="s">
        <v>993</v>
      </c>
    </row>
    <row r="2717" spans="1:5" ht="13.5" customHeight="1">
      <c r="A2717" s="7">
        <f t="shared" si="73"/>
        <v>2651</v>
      </c>
      <c r="B2717" s="3" t="s">
        <v>6311</v>
      </c>
      <c r="C2717" s="3" t="s">
        <v>6310</v>
      </c>
      <c r="D2717" s="36" t="s">
        <v>6312</v>
      </c>
      <c r="E2717" s="8" t="s">
        <v>993</v>
      </c>
    </row>
    <row r="2718" spans="1:5" ht="13.5" customHeight="1">
      <c r="A2718" s="7">
        <f t="shared" si="73"/>
        <v>2652</v>
      </c>
      <c r="B2718" s="3" t="s">
        <v>6314</v>
      </c>
      <c r="C2718" s="3" t="s">
        <v>6313</v>
      </c>
      <c r="D2718" s="36" t="s">
        <v>6315</v>
      </c>
      <c r="E2718" s="8" t="s">
        <v>993</v>
      </c>
    </row>
    <row r="2719" spans="1:5" ht="13.5" customHeight="1">
      <c r="A2719" s="7">
        <f t="shared" si="73"/>
        <v>2653</v>
      </c>
      <c r="B2719" s="3" t="s">
        <v>6317</v>
      </c>
      <c r="C2719" s="3" t="s">
        <v>6316</v>
      </c>
      <c r="D2719" s="36" t="s">
        <v>6318</v>
      </c>
      <c r="E2719" s="8" t="s">
        <v>993</v>
      </c>
    </row>
    <row r="2720" spans="1:5" ht="13.5" customHeight="1">
      <c r="A2720" s="7">
        <f t="shared" si="73"/>
        <v>2654</v>
      </c>
      <c r="B2720" s="3" t="s">
        <v>6320</v>
      </c>
      <c r="C2720" s="3" t="s">
        <v>6319</v>
      </c>
      <c r="D2720" s="36" t="s">
        <v>6321</v>
      </c>
      <c r="E2720" s="8" t="s">
        <v>993</v>
      </c>
    </row>
    <row r="2721" spans="1:5" ht="13.5" customHeight="1">
      <c r="A2721" s="7">
        <f t="shared" si="73"/>
        <v>2655</v>
      </c>
      <c r="B2721" s="3" t="s">
        <v>6323</v>
      </c>
      <c r="C2721" s="3" t="s">
        <v>6322</v>
      </c>
      <c r="D2721" s="36" t="s">
        <v>6324</v>
      </c>
      <c r="E2721" s="8" t="s">
        <v>993</v>
      </c>
    </row>
    <row r="2722" spans="1:5" ht="13.5" customHeight="1">
      <c r="A2722" s="7">
        <f t="shared" si="73"/>
        <v>2656</v>
      </c>
      <c r="B2722" s="3" t="s">
        <v>6326</v>
      </c>
      <c r="C2722" s="3" t="s">
        <v>6325</v>
      </c>
      <c r="D2722" s="36" t="s">
        <v>6327</v>
      </c>
      <c r="E2722" s="8" t="s">
        <v>993</v>
      </c>
    </row>
    <row r="2723" spans="1:5" ht="13.5" customHeight="1">
      <c r="A2723" s="7">
        <f t="shared" si="73"/>
        <v>2657</v>
      </c>
      <c r="B2723" s="3" t="s">
        <v>6326</v>
      </c>
      <c r="C2723" s="3" t="s">
        <v>6328</v>
      </c>
      <c r="D2723" s="36" t="s">
        <v>6327</v>
      </c>
      <c r="E2723" s="8" t="s">
        <v>993</v>
      </c>
    </row>
    <row r="2724" spans="1:5" ht="13.5" customHeight="1">
      <c r="A2724" s="7">
        <f t="shared" si="73"/>
        <v>2658</v>
      </c>
      <c r="B2724" s="3" t="s">
        <v>6330</v>
      </c>
      <c r="C2724" s="3" t="s">
        <v>6329</v>
      </c>
      <c r="D2724" s="36" t="s">
        <v>6331</v>
      </c>
      <c r="E2724" s="8" t="s">
        <v>993</v>
      </c>
    </row>
    <row r="2725" spans="1:5" ht="13.5" customHeight="1">
      <c r="A2725" s="7">
        <f t="shared" si="73"/>
        <v>2659</v>
      </c>
      <c r="B2725" s="3" t="s">
        <v>6333</v>
      </c>
      <c r="C2725" s="3" t="s">
        <v>6332</v>
      </c>
      <c r="D2725" s="36" t="s">
        <v>6334</v>
      </c>
      <c r="E2725" s="8" t="s">
        <v>993</v>
      </c>
    </row>
    <row r="2726" spans="1:5" ht="13.5" customHeight="1">
      <c r="A2726" s="7">
        <f t="shared" si="73"/>
        <v>2660</v>
      </c>
      <c r="B2726" s="3" t="s">
        <v>6336</v>
      </c>
      <c r="C2726" s="3" t="s">
        <v>6335</v>
      </c>
      <c r="D2726" s="36" t="s">
        <v>6337</v>
      </c>
      <c r="E2726" s="8" t="s">
        <v>993</v>
      </c>
    </row>
    <row r="2727" spans="1:5" ht="13.5" customHeight="1">
      <c r="A2727" s="7">
        <f t="shared" si="73"/>
        <v>2661</v>
      </c>
      <c r="B2727" s="3" t="s">
        <v>6339</v>
      </c>
      <c r="C2727" s="3" t="s">
        <v>6338</v>
      </c>
      <c r="D2727" s="36" t="s">
        <v>6340</v>
      </c>
      <c r="E2727" s="8" t="s">
        <v>993</v>
      </c>
    </row>
    <row r="2728" spans="1:5" ht="13.5" customHeight="1">
      <c r="A2728" s="7">
        <f t="shared" si="73"/>
        <v>2662</v>
      </c>
      <c r="B2728" s="3" t="s">
        <v>6339</v>
      </c>
      <c r="C2728" s="3" t="s">
        <v>6341</v>
      </c>
      <c r="D2728" s="36" t="s">
        <v>6342</v>
      </c>
      <c r="E2728" s="8" t="s">
        <v>993</v>
      </c>
    </row>
    <row r="2729" spans="1:5" ht="13.5" customHeight="1">
      <c r="A2729" s="7">
        <f t="shared" si="73"/>
        <v>2663</v>
      </c>
      <c r="B2729" s="3" t="s">
        <v>6344</v>
      </c>
      <c r="C2729" s="3" t="s">
        <v>6343</v>
      </c>
      <c r="D2729" s="36" t="s">
        <v>6345</v>
      </c>
      <c r="E2729" s="8" t="s">
        <v>993</v>
      </c>
    </row>
    <row r="2730" spans="1:5" ht="13.5" customHeight="1">
      <c r="A2730" s="7">
        <f t="shared" si="73"/>
        <v>2664</v>
      </c>
      <c r="B2730" s="3" t="s">
        <v>6347</v>
      </c>
      <c r="C2730" s="3" t="s">
        <v>6346</v>
      </c>
      <c r="D2730" s="36" t="s">
        <v>6345</v>
      </c>
      <c r="E2730" s="8" t="s">
        <v>993</v>
      </c>
    </row>
    <row r="2731" spans="1:5" ht="13.5" customHeight="1">
      <c r="A2731" s="7">
        <f t="shared" si="73"/>
        <v>2665</v>
      </c>
      <c r="B2731" s="3" t="s">
        <v>6349</v>
      </c>
      <c r="C2731" s="3" t="s">
        <v>6348</v>
      </c>
      <c r="D2731" s="36" t="s">
        <v>6345</v>
      </c>
      <c r="E2731" s="8" t="s">
        <v>993</v>
      </c>
    </row>
    <row r="2732" spans="1:5" ht="13.5" customHeight="1">
      <c r="A2732" s="7">
        <f t="shared" si="73"/>
        <v>2666</v>
      </c>
      <c r="B2732" s="3" t="s">
        <v>6351</v>
      </c>
      <c r="C2732" s="3" t="s">
        <v>6350</v>
      </c>
      <c r="D2732" s="36" t="s">
        <v>6352</v>
      </c>
      <c r="E2732" s="8" t="s">
        <v>993</v>
      </c>
    </row>
    <row r="2733" spans="1:5" ht="13.5" customHeight="1">
      <c r="A2733" s="7">
        <f t="shared" ref="A2733:A2796" si="74">ROW()-66</f>
        <v>2667</v>
      </c>
      <c r="B2733" s="3" t="s">
        <v>6354</v>
      </c>
      <c r="C2733" s="3" t="s">
        <v>6353</v>
      </c>
      <c r="D2733" s="36" t="s">
        <v>6355</v>
      </c>
      <c r="E2733" s="8" t="s">
        <v>993</v>
      </c>
    </row>
    <row r="2734" spans="1:5" ht="13.5" customHeight="1">
      <c r="A2734" s="7">
        <f t="shared" si="74"/>
        <v>2668</v>
      </c>
      <c r="B2734" s="5" t="s">
        <v>973</v>
      </c>
      <c r="C2734" s="5" t="s">
        <v>972</v>
      </c>
      <c r="D2734" s="39" t="s">
        <v>974</v>
      </c>
      <c r="E2734" s="12" t="s">
        <v>916</v>
      </c>
    </row>
    <row r="2735" spans="1:5" ht="13.5" customHeight="1">
      <c r="A2735" s="7">
        <f t="shared" si="74"/>
        <v>2669</v>
      </c>
      <c r="B2735" s="3" t="s">
        <v>6357</v>
      </c>
      <c r="C2735" s="3" t="s">
        <v>6356</v>
      </c>
      <c r="D2735" s="36" t="s">
        <v>6358</v>
      </c>
      <c r="E2735" s="8" t="s">
        <v>993</v>
      </c>
    </row>
    <row r="2736" spans="1:5" ht="13.5" customHeight="1">
      <c r="A2736" s="7">
        <f t="shared" si="74"/>
        <v>2670</v>
      </c>
      <c r="B2736" s="3" t="s">
        <v>6360</v>
      </c>
      <c r="C2736" s="3" t="s">
        <v>6359</v>
      </c>
      <c r="D2736" s="36" t="s">
        <v>6361</v>
      </c>
      <c r="E2736" s="8" t="s">
        <v>993</v>
      </c>
    </row>
    <row r="2737" spans="1:5" ht="13.5" customHeight="1">
      <c r="A2737" s="7">
        <f t="shared" si="74"/>
        <v>2671</v>
      </c>
      <c r="B2737" s="3" t="s">
        <v>6363</v>
      </c>
      <c r="C2737" s="3" t="s">
        <v>6362</v>
      </c>
      <c r="D2737" s="36" t="s">
        <v>6364</v>
      </c>
      <c r="E2737" s="8" t="s">
        <v>993</v>
      </c>
    </row>
    <row r="2738" spans="1:5" ht="13.5" customHeight="1">
      <c r="A2738" s="7">
        <f t="shared" si="74"/>
        <v>2672</v>
      </c>
      <c r="B2738" s="3" t="s">
        <v>6366</v>
      </c>
      <c r="C2738" s="3" t="s">
        <v>6365</v>
      </c>
      <c r="D2738" s="36" t="s">
        <v>6367</v>
      </c>
      <c r="E2738" s="8" t="s">
        <v>993</v>
      </c>
    </row>
    <row r="2739" spans="1:5" ht="13.5" customHeight="1">
      <c r="A2739" s="7">
        <f t="shared" si="74"/>
        <v>2673</v>
      </c>
      <c r="B2739" s="3" t="s">
        <v>6366</v>
      </c>
      <c r="C2739" s="3" t="s">
        <v>6368</v>
      </c>
      <c r="D2739" s="36" t="s">
        <v>6369</v>
      </c>
      <c r="E2739" s="8" t="s">
        <v>993</v>
      </c>
    </row>
    <row r="2740" spans="1:5" ht="13.5" customHeight="1">
      <c r="A2740" s="7">
        <f t="shared" si="74"/>
        <v>2674</v>
      </c>
      <c r="B2740" s="3" t="s">
        <v>6366</v>
      </c>
      <c r="C2740" s="3" t="s">
        <v>6370</v>
      </c>
      <c r="D2740" s="36" t="s">
        <v>6371</v>
      </c>
      <c r="E2740" s="8" t="s">
        <v>993</v>
      </c>
    </row>
    <row r="2741" spans="1:5" ht="13.5" customHeight="1">
      <c r="A2741" s="7">
        <f t="shared" si="74"/>
        <v>2675</v>
      </c>
      <c r="B2741" s="5" t="s">
        <v>976</v>
      </c>
      <c r="C2741" s="5" t="s">
        <v>975</v>
      </c>
      <c r="D2741" s="39" t="s">
        <v>977</v>
      </c>
      <c r="E2741" s="12" t="s">
        <v>916</v>
      </c>
    </row>
    <row r="2742" spans="1:5" ht="13.5" customHeight="1">
      <c r="A2742" s="7">
        <f t="shared" si="74"/>
        <v>2676</v>
      </c>
      <c r="B2742" s="5" t="s">
        <v>979</v>
      </c>
      <c r="C2742" s="5" t="s">
        <v>978</v>
      </c>
      <c r="D2742" s="39" t="s">
        <v>980</v>
      </c>
      <c r="E2742" s="12" t="s">
        <v>916</v>
      </c>
    </row>
    <row r="2743" spans="1:5" ht="13.5" customHeight="1">
      <c r="A2743" s="7">
        <f t="shared" si="74"/>
        <v>2677</v>
      </c>
      <c r="B2743" s="3" t="s">
        <v>6373</v>
      </c>
      <c r="C2743" s="3" t="s">
        <v>6372</v>
      </c>
      <c r="D2743" s="36" t="s">
        <v>6374</v>
      </c>
      <c r="E2743" s="8" t="s">
        <v>993</v>
      </c>
    </row>
    <row r="2744" spans="1:5" ht="13.5" customHeight="1">
      <c r="A2744" s="7">
        <f t="shared" si="74"/>
        <v>2678</v>
      </c>
      <c r="B2744" s="3" t="s">
        <v>6376</v>
      </c>
      <c r="C2744" s="3" t="s">
        <v>6375</v>
      </c>
      <c r="D2744" s="36" t="s">
        <v>6377</v>
      </c>
      <c r="E2744" s="8" t="s">
        <v>993</v>
      </c>
    </row>
    <row r="2745" spans="1:5" ht="13.5" customHeight="1">
      <c r="A2745" s="7">
        <f t="shared" si="74"/>
        <v>2679</v>
      </c>
      <c r="B2745" s="3" t="s">
        <v>6379</v>
      </c>
      <c r="C2745" s="3" t="s">
        <v>6378</v>
      </c>
      <c r="D2745" s="36" t="s">
        <v>6380</v>
      </c>
      <c r="E2745" s="8" t="s">
        <v>993</v>
      </c>
    </row>
    <row r="2746" spans="1:5" ht="13.5" customHeight="1">
      <c r="A2746" s="7">
        <f t="shared" si="74"/>
        <v>2680</v>
      </c>
      <c r="B2746" s="3" t="s">
        <v>6382</v>
      </c>
      <c r="C2746" s="3" t="s">
        <v>6381</v>
      </c>
      <c r="D2746" s="36" t="s">
        <v>6383</v>
      </c>
      <c r="E2746" s="8" t="s">
        <v>993</v>
      </c>
    </row>
    <row r="2747" spans="1:5" ht="13.5" customHeight="1">
      <c r="A2747" s="7">
        <f t="shared" si="74"/>
        <v>2681</v>
      </c>
      <c r="B2747" s="3" t="s">
        <v>6385</v>
      </c>
      <c r="C2747" s="3" t="s">
        <v>6384</v>
      </c>
      <c r="D2747" s="36" t="s">
        <v>6386</v>
      </c>
      <c r="E2747" s="8" t="s">
        <v>993</v>
      </c>
    </row>
    <row r="2748" spans="1:5" ht="13.5" customHeight="1">
      <c r="A2748" s="7">
        <f t="shared" si="74"/>
        <v>2682</v>
      </c>
      <c r="B2748" s="3" t="s">
        <v>6385</v>
      </c>
      <c r="C2748" s="3" t="s">
        <v>6387</v>
      </c>
      <c r="D2748" s="36" t="s">
        <v>6388</v>
      </c>
      <c r="E2748" s="8" t="s">
        <v>993</v>
      </c>
    </row>
    <row r="2749" spans="1:5" ht="13.5" customHeight="1">
      <c r="A2749" s="7">
        <f t="shared" si="74"/>
        <v>2683</v>
      </c>
      <c r="B2749" s="3" t="s">
        <v>6390</v>
      </c>
      <c r="C2749" s="3" t="s">
        <v>6389</v>
      </c>
      <c r="D2749" s="36" t="s">
        <v>6391</v>
      </c>
      <c r="E2749" s="8" t="s">
        <v>993</v>
      </c>
    </row>
    <row r="2750" spans="1:5" ht="13.5" customHeight="1">
      <c r="A2750" s="7">
        <f t="shared" si="74"/>
        <v>2684</v>
      </c>
      <c r="B2750" s="3" t="s">
        <v>6393</v>
      </c>
      <c r="C2750" s="3" t="s">
        <v>6392</v>
      </c>
      <c r="D2750" s="36" t="s">
        <v>6394</v>
      </c>
      <c r="E2750" s="8" t="s">
        <v>993</v>
      </c>
    </row>
    <row r="2751" spans="1:5" ht="13.5" customHeight="1">
      <c r="A2751" s="7">
        <f t="shared" si="74"/>
        <v>2685</v>
      </c>
      <c r="B2751" s="3" t="s">
        <v>6393</v>
      </c>
      <c r="C2751" s="3" t="s">
        <v>6395</v>
      </c>
      <c r="D2751" s="36" t="s">
        <v>6396</v>
      </c>
      <c r="E2751" s="8" t="s">
        <v>993</v>
      </c>
    </row>
    <row r="2752" spans="1:5" ht="13.5" customHeight="1">
      <c r="A2752" s="7">
        <f t="shared" si="74"/>
        <v>2686</v>
      </c>
      <c r="B2752" s="3" t="s">
        <v>6398</v>
      </c>
      <c r="C2752" s="3" t="s">
        <v>6397</v>
      </c>
      <c r="D2752" s="36" t="s">
        <v>6399</v>
      </c>
      <c r="E2752" s="8" t="s">
        <v>993</v>
      </c>
    </row>
    <row r="2753" spans="1:5" ht="13.5" customHeight="1">
      <c r="A2753" s="7">
        <f t="shared" si="74"/>
        <v>2687</v>
      </c>
      <c r="B2753" s="3" t="s">
        <v>6401</v>
      </c>
      <c r="C2753" s="3" t="s">
        <v>6400</v>
      </c>
      <c r="D2753" s="36" t="s">
        <v>6402</v>
      </c>
      <c r="E2753" s="8" t="s">
        <v>993</v>
      </c>
    </row>
    <row r="2754" spans="1:5" ht="13.5" customHeight="1">
      <c r="A2754" s="7">
        <f t="shared" si="74"/>
        <v>2688</v>
      </c>
      <c r="B2754" s="3" t="s">
        <v>6404</v>
      </c>
      <c r="C2754" s="3" t="s">
        <v>6403</v>
      </c>
      <c r="D2754" s="36" t="s">
        <v>6405</v>
      </c>
      <c r="E2754" s="8" t="s">
        <v>993</v>
      </c>
    </row>
    <row r="2755" spans="1:5" ht="13.5" customHeight="1">
      <c r="A2755" s="7">
        <f t="shared" si="74"/>
        <v>2689</v>
      </c>
      <c r="B2755" s="3" t="s">
        <v>6407</v>
      </c>
      <c r="C2755" s="3" t="s">
        <v>6406</v>
      </c>
      <c r="D2755" s="36" t="s">
        <v>6408</v>
      </c>
      <c r="E2755" s="8" t="s">
        <v>993</v>
      </c>
    </row>
    <row r="2756" spans="1:5" ht="13.5" customHeight="1">
      <c r="A2756" s="7">
        <f t="shared" si="74"/>
        <v>2690</v>
      </c>
      <c r="B2756" s="3" t="s">
        <v>6410</v>
      </c>
      <c r="C2756" s="3" t="s">
        <v>6409</v>
      </c>
      <c r="D2756" s="36" t="s">
        <v>6411</v>
      </c>
      <c r="E2756" s="8" t="s">
        <v>993</v>
      </c>
    </row>
    <row r="2757" spans="1:5" ht="13.5" customHeight="1">
      <c r="A2757" s="7">
        <f t="shared" si="74"/>
        <v>2691</v>
      </c>
      <c r="B2757" s="3" t="s">
        <v>6413</v>
      </c>
      <c r="C2757" s="3" t="s">
        <v>6412</v>
      </c>
      <c r="D2757" s="36" t="s">
        <v>6414</v>
      </c>
      <c r="E2757" s="8" t="s">
        <v>993</v>
      </c>
    </row>
    <row r="2758" spans="1:5" ht="13.5" customHeight="1">
      <c r="A2758" s="7">
        <f t="shared" si="74"/>
        <v>2692</v>
      </c>
      <c r="B2758" s="3" t="s">
        <v>6416</v>
      </c>
      <c r="C2758" s="3" t="s">
        <v>6415</v>
      </c>
      <c r="D2758" s="36" t="s">
        <v>6417</v>
      </c>
      <c r="E2758" s="8" t="s">
        <v>993</v>
      </c>
    </row>
    <row r="2759" spans="1:5" ht="13.5" customHeight="1">
      <c r="A2759" s="7">
        <f t="shared" si="74"/>
        <v>2693</v>
      </c>
      <c r="B2759" s="3" t="s">
        <v>6419</v>
      </c>
      <c r="C2759" s="3" t="s">
        <v>6418</v>
      </c>
      <c r="D2759" s="36" t="s">
        <v>6420</v>
      </c>
      <c r="E2759" s="8" t="s">
        <v>993</v>
      </c>
    </row>
    <row r="2760" spans="1:5" ht="13.5" customHeight="1">
      <c r="A2760" s="7">
        <f t="shared" si="74"/>
        <v>2694</v>
      </c>
      <c r="B2760" s="3" t="s">
        <v>6422</v>
      </c>
      <c r="C2760" s="3" t="s">
        <v>6421</v>
      </c>
      <c r="D2760" s="36" t="s">
        <v>6423</v>
      </c>
      <c r="E2760" s="8" t="s">
        <v>993</v>
      </c>
    </row>
    <row r="2761" spans="1:5" ht="13.5" customHeight="1">
      <c r="A2761" s="7">
        <f t="shared" si="74"/>
        <v>2695</v>
      </c>
      <c r="B2761" s="3" t="s">
        <v>6425</v>
      </c>
      <c r="C2761" s="3" t="s">
        <v>6424</v>
      </c>
      <c r="D2761" s="36" t="s">
        <v>6426</v>
      </c>
      <c r="E2761" s="8" t="s">
        <v>993</v>
      </c>
    </row>
    <row r="2762" spans="1:5" ht="13.5" customHeight="1">
      <c r="A2762" s="7">
        <f t="shared" si="74"/>
        <v>2696</v>
      </c>
      <c r="B2762" s="3" t="s">
        <v>6428</v>
      </c>
      <c r="C2762" s="3" t="s">
        <v>6427</v>
      </c>
      <c r="D2762" s="36" t="s">
        <v>6429</v>
      </c>
      <c r="E2762" s="8" t="s">
        <v>993</v>
      </c>
    </row>
    <row r="2763" spans="1:5" ht="13.5" customHeight="1">
      <c r="A2763" s="7">
        <f t="shared" si="74"/>
        <v>2697</v>
      </c>
      <c r="B2763" s="3" t="s">
        <v>6431</v>
      </c>
      <c r="C2763" s="3" t="s">
        <v>6430</v>
      </c>
      <c r="D2763" s="36" t="s">
        <v>6432</v>
      </c>
      <c r="E2763" s="8" t="s">
        <v>993</v>
      </c>
    </row>
    <row r="2764" spans="1:5" ht="13.5" customHeight="1">
      <c r="A2764" s="7">
        <f t="shared" si="74"/>
        <v>2698</v>
      </c>
      <c r="B2764" s="3" t="s">
        <v>6434</v>
      </c>
      <c r="C2764" s="3" t="s">
        <v>6433</v>
      </c>
      <c r="D2764" s="36" t="s">
        <v>6435</v>
      </c>
      <c r="E2764" s="8" t="s">
        <v>993</v>
      </c>
    </row>
    <row r="2765" spans="1:5" ht="13.5" customHeight="1">
      <c r="A2765" s="7">
        <f t="shared" si="74"/>
        <v>2699</v>
      </c>
      <c r="B2765" s="3" t="s">
        <v>6437</v>
      </c>
      <c r="C2765" s="3" t="s">
        <v>6436</v>
      </c>
      <c r="D2765" s="36" t="s">
        <v>6438</v>
      </c>
      <c r="E2765" s="8" t="s">
        <v>993</v>
      </c>
    </row>
    <row r="2766" spans="1:5" ht="13.5" customHeight="1">
      <c r="A2766" s="7">
        <f t="shared" si="74"/>
        <v>2700</v>
      </c>
      <c r="B2766" s="3" t="s">
        <v>6440</v>
      </c>
      <c r="C2766" s="3" t="s">
        <v>6439</v>
      </c>
      <c r="D2766" s="36" t="s">
        <v>6441</v>
      </c>
      <c r="E2766" s="8" t="s">
        <v>993</v>
      </c>
    </row>
    <row r="2767" spans="1:5" ht="13.5" customHeight="1">
      <c r="A2767" s="7">
        <f t="shared" si="74"/>
        <v>2701</v>
      </c>
      <c r="B2767" s="3" t="s">
        <v>6443</v>
      </c>
      <c r="C2767" s="3" t="s">
        <v>6442</v>
      </c>
      <c r="D2767" s="36" t="s">
        <v>6444</v>
      </c>
      <c r="E2767" s="8" t="s">
        <v>993</v>
      </c>
    </row>
    <row r="2768" spans="1:5" ht="13.5" customHeight="1">
      <c r="A2768" s="7">
        <f t="shared" si="74"/>
        <v>2702</v>
      </c>
      <c r="B2768" s="3" t="s">
        <v>6446</v>
      </c>
      <c r="C2768" s="3" t="s">
        <v>6445</v>
      </c>
      <c r="D2768" s="36" t="s">
        <v>6447</v>
      </c>
      <c r="E2768" s="8" t="s">
        <v>993</v>
      </c>
    </row>
    <row r="2769" spans="1:5" ht="13.5" customHeight="1">
      <c r="A2769" s="7">
        <f t="shared" si="74"/>
        <v>2703</v>
      </c>
      <c r="B2769" s="3" t="s">
        <v>6449</v>
      </c>
      <c r="C2769" s="3" t="s">
        <v>6448</v>
      </c>
      <c r="D2769" s="36" t="s">
        <v>6450</v>
      </c>
      <c r="E2769" s="8" t="s">
        <v>993</v>
      </c>
    </row>
    <row r="2770" spans="1:5" ht="13.5" customHeight="1">
      <c r="A2770" s="7">
        <f t="shared" si="74"/>
        <v>2704</v>
      </c>
      <c r="B2770" s="3" t="s">
        <v>6452</v>
      </c>
      <c r="C2770" s="3" t="s">
        <v>6451</v>
      </c>
      <c r="D2770" s="36" t="s">
        <v>6453</v>
      </c>
      <c r="E2770" s="8" t="s">
        <v>993</v>
      </c>
    </row>
    <row r="2771" spans="1:5" ht="13.5" customHeight="1">
      <c r="A2771" s="7">
        <f t="shared" si="74"/>
        <v>2705</v>
      </c>
      <c r="B2771" s="3" t="s">
        <v>6455</v>
      </c>
      <c r="C2771" s="3" t="s">
        <v>6454</v>
      </c>
      <c r="D2771" s="36" t="s">
        <v>6456</v>
      </c>
      <c r="E2771" s="8" t="s">
        <v>993</v>
      </c>
    </row>
    <row r="2772" spans="1:5" ht="13.5" customHeight="1">
      <c r="A2772" s="7">
        <f t="shared" si="74"/>
        <v>2706</v>
      </c>
      <c r="B2772" s="3" t="s">
        <v>6458</v>
      </c>
      <c r="C2772" s="3" t="s">
        <v>6457</v>
      </c>
      <c r="D2772" s="36" t="s">
        <v>6459</v>
      </c>
      <c r="E2772" s="8" t="s">
        <v>993</v>
      </c>
    </row>
    <row r="2773" spans="1:5" ht="13.5" customHeight="1">
      <c r="A2773" s="7">
        <f t="shared" si="74"/>
        <v>2707</v>
      </c>
      <c r="B2773" s="3" t="s">
        <v>6461</v>
      </c>
      <c r="C2773" s="3" t="s">
        <v>6460</v>
      </c>
      <c r="D2773" s="36" t="s">
        <v>6462</v>
      </c>
      <c r="E2773" s="8" t="s">
        <v>993</v>
      </c>
    </row>
    <row r="2774" spans="1:5" ht="13.5" customHeight="1">
      <c r="A2774" s="7">
        <f t="shared" si="74"/>
        <v>2708</v>
      </c>
      <c r="B2774" s="3" t="s">
        <v>6464</v>
      </c>
      <c r="C2774" s="3" t="s">
        <v>6463</v>
      </c>
      <c r="D2774" s="36" t="s">
        <v>6465</v>
      </c>
      <c r="E2774" s="8" t="s">
        <v>993</v>
      </c>
    </row>
    <row r="2775" spans="1:5" ht="13.5" customHeight="1">
      <c r="A2775" s="7">
        <f t="shared" si="74"/>
        <v>2709</v>
      </c>
      <c r="B2775" s="3" t="s">
        <v>6464</v>
      </c>
      <c r="C2775" s="3" t="s">
        <v>6466</v>
      </c>
      <c r="D2775" s="36" t="s">
        <v>6467</v>
      </c>
      <c r="E2775" s="8" t="s">
        <v>993</v>
      </c>
    </row>
    <row r="2776" spans="1:5" ht="13.5" customHeight="1">
      <c r="A2776" s="7">
        <f t="shared" si="74"/>
        <v>2710</v>
      </c>
      <c r="B2776" s="3" t="s">
        <v>6464</v>
      </c>
      <c r="C2776" s="3" t="s">
        <v>6468</v>
      </c>
      <c r="D2776" s="36" t="s">
        <v>6469</v>
      </c>
      <c r="E2776" s="8" t="s">
        <v>993</v>
      </c>
    </row>
    <row r="2777" spans="1:5" ht="13.5" customHeight="1">
      <c r="A2777" s="7">
        <f t="shared" si="74"/>
        <v>2711</v>
      </c>
      <c r="B2777" s="3" t="s">
        <v>6464</v>
      </c>
      <c r="C2777" s="3" t="s">
        <v>6470</v>
      </c>
      <c r="D2777" s="36" t="s">
        <v>6471</v>
      </c>
      <c r="E2777" s="8" t="s">
        <v>993</v>
      </c>
    </row>
    <row r="2778" spans="1:5" ht="13.5" customHeight="1">
      <c r="A2778" s="7">
        <f t="shared" si="74"/>
        <v>2712</v>
      </c>
      <c r="B2778" s="3" t="s">
        <v>6464</v>
      </c>
      <c r="C2778" s="3" t="s">
        <v>6472</v>
      </c>
      <c r="D2778" s="36" t="s">
        <v>6473</v>
      </c>
      <c r="E2778" s="8" t="s">
        <v>993</v>
      </c>
    </row>
    <row r="2779" spans="1:5" ht="13.5" customHeight="1">
      <c r="A2779" s="7">
        <f t="shared" si="74"/>
        <v>2713</v>
      </c>
      <c r="B2779" s="3" t="s">
        <v>6464</v>
      </c>
      <c r="C2779" s="3" t="s">
        <v>6474</v>
      </c>
      <c r="D2779" s="36" t="s">
        <v>6475</v>
      </c>
      <c r="E2779" s="8" t="s">
        <v>993</v>
      </c>
    </row>
    <row r="2780" spans="1:5" ht="13.5" customHeight="1">
      <c r="A2780" s="7">
        <f t="shared" si="74"/>
        <v>2714</v>
      </c>
      <c r="B2780" s="3" t="s">
        <v>6464</v>
      </c>
      <c r="C2780" s="3" t="s">
        <v>6476</v>
      </c>
      <c r="D2780" s="36" t="s">
        <v>6477</v>
      </c>
      <c r="E2780" s="8" t="s">
        <v>993</v>
      </c>
    </row>
    <row r="2781" spans="1:5" ht="13.5" customHeight="1">
      <c r="A2781" s="7">
        <f t="shared" si="74"/>
        <v>2715</v>
      </c>
      <c r="B2781" s="3" t="s">
        <v>6464</v>
      </c>
      <c r="C2781" s="3" t="s">
        <v>6478</v>
      </c>
      <c r="D2781" s="36" t="s">
        <v>6479</v>
      </c>
      <c r="E2781" s="8" t="s">
        <v>993</v>
      </c>
    </row>
    <row r="2782" spans="1:5" ht="13.5" customHeight="1">
      <c r="A2782" s="7">
        <f t="shared" si="74"/>
        <v>2716</v>
      </c>
      <c r="B2782" s="3" t="s">
        <v>6464</v>
      </c>
      <c r="C2782" s="3" t="s">
        <v>6480</v>
      </c>
      <c r="D2782" s="36" t="s">
        <v>6481</v>
      </c>
      <c r="E2782" s="8" t="s">
        <v>993</v>
      </c>
    </row>
    <row r="2783" spans="1:5" ht="13.5" customHeight="1">
      <c r="A2783" s="7">
        <f t="shared" si="74"/>
        <v>2717</v>
      </c>
      <c r="B2783" s="3" t="s">
        <v>6483</v>
      </c>
      <c r="C2783" s="3" t="s">
        <v>6482</v>
      </c>
      <c r="D2783" s="36" t="s">
        <v>6484</v>
      </c>
      <c r="E2783" s="8" t="s">
        <v>993</v>
      </c>
    </row>
    <row r="2784" spans="1:5" ht="13.5" customHeight="1">
      <c r="A2784" s="7">
        <f t="shared" si="74"/>
        <v>2718</v>
      </c>
      <c r="B2784" s="3" t="s">
        <v>6483</v>
      </c>
      <c r="C2784" s="3" t="s">
        <v>6485</v>
      </c>
      <c r="D2784" s="36" t="s">
        <v>4701</v>
      </c>
      <c r="E2784" s="8" t="s">
        <v>993</v>
      </c>
    </row>
    <row r="2785" spans="1:5" ht="13.5" customHeight="1">
      <c r="A2785" s="7">
        <f t="shared" si="74"/>
        <v>2719</v>
      </c>
      <c r="B2785" s="3" t="s">
        <v>6483</v>
      </c>
      <c r="C2785" s="3" t="s">
        <v>6486</v>
      </c>
      <c r="D2785" s="36" t="s">
        <v>6487</v>
      </c>
      <c r="E2785" s="8" t="s">
        <v>993</v>
      </c>
    </row>
    <row r="2786" spans="1:5" ht="13.5" customHeight="1">
      <c r="A2786" s="7">
        <f t="shared" si="74"/>
        <v>2720</v>
      </c>
      <c r="B2786" s="3" t="s">
        <v>6483</v>
      </c>
      <c r="C2786" s="3" t="s">
        <v>6488</v>
      </c>
      <c r="D2786" s="36" t="s">
        <v>6489</v>
      </c>
      <c r="E2786" s="8" t="s">
        <v>993</v>
      </c>
    </row>
    <row r="2787" spans="1:5" ht="13.5" customHeight="1">
      <c r="A2787" s="7">
        <f t="shared" si="74"/>
        <v>2721</v>
      </c>
      <c r="B2787" s="3" t="s">
        <v>6483</v>
      </c>
      <c r="C2787" s="3" t="s">
        <v>6490</v>
      </c>
      <c r="D2787" s="36" t="s">
        <v>6491</v>
      </c>
      <c r="E2787" s="8" t="s">
        <v>993</v>
      </c>
    </row>
    <row r="2788" spans="1:5" ht="13.5" customHeight="1">
      <c r="A2788" s="7">
        <f t="shared" si="74"/>
        <v>2722</v>
      </c>
      <c r="B2788" s="3" t="s">
        <v>6483</v>
      </c>
      <c r="C2788" s="3" t="s">
        <v>6492</v>
      </c>
      <c r="D2788" s="36" t="s">
        <v>6493</v>
      </c>
      <c r="E2788" s="8" t="s">
        <v>993</v>
      </c>
    </row>
    <row r="2789" spans="1:5" ht="13.5" customHeight="1">
      <c r="A2789" s="7">
        <f t="shared" si="74"/>
        <v>2723</v>
      </c>
      <c r="B2789" s="3" t="s">
        <v>6483</v>
      </c>
      <c r="C2789" s="3" t="s">
        <v>6494</v>
      </c>
      <c r="D2789" s="36" t="s">
        <v>6495</v>
      </c>
      <c r="E2789" s="8" t="s">
        <v>993</v>
      </c>
    </row>
    <row r="2790" spans="1:5" ht="13.5" customHeight="1">
      <c r="A2790" s="7">
        <f t="shared" si="74"/>
        <v>2724</v>
      </c>
      <c r="B2790" s="3" t="s">
        <v>6483</v>
      </c>
      <c r="C2790" s="3" t="s">
        <v>6496</v>
      </c>
      <c r="D2790" s="36" t="s">
        <v>6497</v>
      </c>
      <c r="E2790" s="8" t="s">
        <v>993</v>
      </c>
    </row>
    <row r="2791" spans="1:5" ht="13.5" customHeight="1">
      <c r="A2791" s="7">
        <f t="shared" si="74"/>
        <v>2725</v>
      </c>
      <c r="B2791" s="3" t="s">
        <v>6483</v>
      </c>
      <c r="C2791" s="3" t="s">
        <v>6498</v>
      </c>
      <c r="D2791" s="36" t="s">
        <v>6499</v>
      </c>
      <c r="E2791" s="8" t="s">
        <v>993</v>
      </c>
    </row>
    <row r="2792" spans="1:5" ht="13.5" customHeight="1">
      <c r="A2792" s="7">
        <f t="shared" si="74"/>
        <v>2726</v>
      </c>
      <c r="B2792" s="3" t="s">
        <v>6501</v>
      </c>
      <c r="C2792" s="3" t="s">
        <v>6500</v>
      </c>
      <c r="D2792" s="36" t="s">
        <v>6502</v>
      </c>
      <c r="E2792" s="8" t="s">
        <v>993</v>
      </c>
    </row>
    <row r="2793" spans="1:5" ht="13.5" customHeight="1">
      <c r="A2793" s="7">
        <f t="shared" si="74"/>
        <v>2727</v>
      </c>
      <c r="B2793" s="3" t="s">
        <v>6501</v>
      </c>
      <c r="C2793" s="3" t="s">
        <v>6503</v>
      </c>
      <c r="D2793" s="36" t="s">
        <v>6504</v>
      </c>
      <c r="E2793" s="8" t="s">
        <v>993</v>
      </c>
    </row>
    <row r="2794" spans="1:5" ht="13.5" customHeight="1">
      <c r="A2794" s="7">
        <f t="shared" si="74"/>
        <v>2728</v>
      </c>
      <c r="B2794" s="3" t="s">
        <v>6501</v>
      </c>
      <c r="C2794" s="3" t="s">
        <v>6505</v>
      </c>
      <c r="D2794" s="36" t="s">
        <v>6506</v>
      </c>
      <c r="E2794" s="8" t="s">
        <v>993</v>
      </c>
    </row>
    <row r="2795" spans="1:5" ht="13.5" customHeight="1">
      <c r="A2795" s="7">
        <f t="shared" si="74"/>
        <v>2729</v>
      </c>
      <c r="B2795" s="3" t="s">
        <v>6501</v>
      </c>
      <c r="C2795" s="3" t="s">
        <v>6507</v>
      </c>
      <c r="D2795" s="36" t="s">
        <v>6508</v>
      </c>
      <c r="E2795" s="8" t="s">
        <v>993</v>
      </c>
    </row>
    <row r="2796" spans="1:5" ht="13.5" customHeight="1">
      <c r="A2796" s="7">
        <f t="shared" si="74"/>
        <v>2730</v>
      </c>
      <c r="B2796" s="3" t="s">
        <v>6501</v>
      </c>
      <c r="C2796" s="3" t="s">
        <v>6509</v>
      </c>
      <c r="D2796" s="36" t="s">
        <v>6510</v>
      </c>
      <c r="E2796" s="8" t="s">
        <v>993</v>
      </c>
    </row>
    <row r="2797" spans="1:5" ht="13.5" customHeight="1">
      <c r="A2797" s="7">
        <f t="shared" ref="A2797:A2860" si="75">ROW()-66</f>
        <v>2731</v>
      </c>
      <c r="B2797" s="3" t="s">
        <v>6501</v>
      </c>
      <c r="C2797" s="3" t="s">
        <v>6511</v>
      </c>
      <c r="D2797" s="36" t="s">
        <v>7679</v>
      </c>
      <c r="E2797" s="8" t="s">
        <v>993</v>
      </c>
    </row>
    <row r="2798" spans="1:5" ht="13.5" customHeight="1">
      <c r="A2798" s="7">
        <f t="shared" si="75"/>
        <v>2732</v>
      </c>
      <c r="B2798" s="3" t="s">
        <v>6513</v>
      </c>
      <c r="C2798" s="3" t="s">
        <v>6512</v>
      </c>
      <c r="D2798" s="36" t="s">
        <v>6514</v>
      </c>
      <c r="E2798" s="8" t="s">
        <v>993</v>
      </c>
    </row>
    <row r="2799" spans="1:5" ht="13.5" customHeight="1">
      <c r="A2799" s="7">
        <f t="shared" si="75"/>
        <v>2733</v>
      </c>
      <c r="B2799" s="3" t="s">
        <v>6516</v>
      </c>
      <c r="C2799" s="3" t="s">
        <v>6515</v>
      </c>
      <c r="D2799" s="36" t="s">
        <v>6517</v>
      </c>
      <c r="E2799" s="8" t="s">
        <v>993</v>
      </c>
    </row>
    <row r="2800" spans="1:5" ht="13.5" customHeight="1">
      <c r="A2800" s="7">
        <f t="shared" si="75"/>
        <v>2734</v>
      </c>
      <c r="B2800" s="3" t="s">
        <v>6516</v>
      </c>
      <c r="C2800" s="3" t="s">
        <v>6518</v>
      </c>
      <c r="D2800" s="36" t="s">
        <v>6519</v>
      </c>
      <c r="E2800" s="8" t="s">
        <v>993</v>
      </c>
    </row>
    <row r="2801" spans="1:5" ht="13.5" customHeight="1">
      <c r="A2801" s="7">
        <f t="shared" si="75"/>
        <v>2735</v>
      </c>
      <c r="B2801" s="3" t="s">
        <v>6516</v>
      </c>
      <c r="C2801" s="3" t="s">
        <v>6520</v>
      </c>
      <c r="D2801" s="36" t="s">
        <v>6521</v>
      </c>
      <c r="E2801" s="8" t="s">
        <v>993</v>
      </c>
    </row>
    <row r="2802" spans="1:5" ht="13.5" customHeight="1">
      <c r="A2802" s="7">
        <f t="shared" si="75"/>
        <v>2736</v>
      </c>
      <c r="B2802" s="3" t="s">
        <v>6516</v>
      </c>
      <c r="C2802" s="3" t="s">
        <v>6522</v>
      </c>
      <c r="D2802" s="36" t="s">
        <v>6523</v>
      </c>
      <c r="E2802" s="8" t="s">
        <v>993</v>
      </c>
    </row>
    <row r="2803" spans="1:5" ht="13.5" customHeight="1">
      <c r="A2803" s="7">
        <f t="shared" si="75"/>
        <v>2737</v>
      </c>
      <c r="B2803" s="3" t="s">
        <v>6516</v>
      </c>
      <c r="C2803" s="3" t="s">
        <v>6524</v>
      </c>
      <c r="D2803" s="36" t="s">
        <v>6525</v>
      </c>
      <c r="E2803" s="8" t="s">
        <v>993</v>
      </c>
    </row>
    <row r="2804" spans="1:5" ht="13.5" customHeight="1">
      <c r="A2804" s="7">
        <f t="shared" si="75"/>
        <v>2738</v>
      </c>
      <c r="B2804" s="3" t="s">
        <v>6516</v>
      </c>
      <c r="C2804" s="3" t="s">
        <v>6526</v>
      </c>
      <c r="D2804" s="36" t="s">
        <v>6527</v>
      </c>
      <c r="E2804" s="8" t="s">
        <v>993</v>
      </c>
    </row>
    <row r="2805" spans="1:5" ht="13.5" customHeight="1">
      <c r="A2805" s="7">
        <f t="shared" si="75"/>
        <v>2739</v>
      </c>
      <c r="B2805" s="3" t="s">
        <v>6529</v>
      </c>
      <c r="C2805" s="3" t="s">
        <v>6528</v>
      </c>
      <c r="D2805" s="36" t="s">
        <v>6530</v>
      </c>
      <c r="E2805" s="8" t="s">
        <v>993</v>
      </c>
    </row>
    <row r="2806" spans="1:5" ht="13.5" customHeight="1">
      <c r="A2806" s="7">
        <f t="shared" si="75"/>
        <v>2740</v>
      </c>
      <c r="B2806" s="3" t="s">
        <v>6532</v>
      </c>
      <c r="C2806" s="3" t="s">
        <v>6531</v>
      </c>
      <c r="D2806" s="36" t="s">
        <v>6533</v>
      </c>
      <c r="E2806" s="8" t="s">
        <v>993</v>
      </c>
    </row>
    <row r="2807" spans="1:5" ht="13.5" customHeight="1">
      <c r="A2807" s="7">
        <f t="shared" si="75"/>
        <v>2741</v>
      </c>
      <c r="B2807" s="3" t="s">
        <v>6535</v>
      </c>
      <c r="C2807" s="3" t="s">
        <v>6534</v>
      </c>
      <c r="D2807" s="36" t="s">
        <v>6533</v>
      </c>
      <c r="E2807" s="8" t="s">
        <v>993</v>
      </c>
    </row>
    <row r="2808" spans="1:5" ht="13.5" customHeight="1">
      <c r="A2808" s="7">
        <f t="shared" si="75"/>
        <v>2742</v>
      </c>
      <c r="B2808" s="3" t="s">
        <v>6537</v>
      </c>
      <c r="C2808" s="3" t="s">
        <v>6536</v>
      </c>
      <c r="D2808" s="36" t="s">
        <v>6538</v>
      </c>
      <c r="E2808" s="8" t="s">
        <v>993</v>
      </c>
    </row>
    <row r="2809" spans="1:5" ht="13.5" customHeight="1">
      <c r="A2809" s="7">
        <f t="shared" si="75"/>
        <v>2743</v>
      </c>
      <c r="B2809" s="3" t="s">
        <v>6540</v>
      </c>
      <c r="C2809" s="3" t="s">
        <v>6539</v>
      </c>
      <c r="D2809" s="36" t="s">
        <v>6541</v>
      </c>
      <c r="E2809" s="8" t="s">
        <v>993</v>
      </c>
    </row>
    <row r="2810" spans="1:5" ht="13.5" customHeight="1">
      <c r="A2810" s="7">
        <f t="shared" si="75"/>
        <v>2744</v>
      </c>
      <c r="B2810" s="3" t="s">
        <v>6543</v>
      </c>
      <c r="C2810" s="3" t="s">
        <v>6542</v>
      </c>
      <c r="D2810" s="36" t="s">
        <v>6541</v>
      </c>
      <c r="E2810" s="8" t="s">
        <v>993</v>
      </c>
    </row>
    <row r="2811" spans="1:5" ht="13.5" customHeight="1">
      <c r="A2811" s="7">
        <f t="shared" si="75"/>
        <v>2745</v>
      </c>
      <c r="B2811" s="3" t="s">
        <v>6545</v>
      </c>
      <c r="C2811" s="3" t="s">
        <v>6544</v>
      </c>
      <c r="D2811" s="36" t="s">
        <v>6546</v>
      </c>
      <c r="E2811" s="8" t="s">
        <v>993</v>
      </c>
    </row>
    <row r="2812" spans="1:5" ht="13.5" customHeight="1">
      <c r="A2812" s="7">
        <f t="shared" si="75"/>
        <v>2746</v>
      </c>
      <c r="B2812" s="3" t="s">
        <v>6548</v>
      </c>
      <c r="C2812" s="3" t="s">
        <v>6547</v>
      </c>
      <c r="D2812" s="36" t="s">
        <v>6546</v>
      </c>
      <c r="E2812" s="8" t="s">
        <v>993</v>
      </c>
    </row>
    <row r="2813" spans="1:5" ht="13.5" customHeight="1">
      <c r="A2813" s="7">
        <f t="shared" si="75"/>
        <v>2747</v>
      </c>
      <c r="B2813" s="3" t="s">
        <v>6550</v>
      </c>
      <c r="C2813" s="3" t="s">
        <v>6549</v>
      </c>
      <c r="D2813" s="36" t="s">
        <v>6551</v>
      </c>
      <c r="E2813" s="8" t="s">
        <v>993</v>
      </c>
    </row>
    <row r="2814" spans="1:5" ht="13.5" customHeight="1">
      <c r="A2814" s="7">
        <f t="shared" si="75"/>
        <v>2748</v>
      </c>
      <c r="B2814" s="3" t="s">
        <v>6553</v>
      </c>
      <c r="C2814" s="3" t="s">
        <v>6552</v>
      </c>
      <c r="D2814" s="36" t="s">
        <v>6554</v>
      </c>
      <c r="E2814" s="8" t="s">
        <v>993</v>
      </c>
    </row>
    <row r="2815" spans="1:5" ht="13.5" customHeight="1">
      <c r="A2815" s="7">
        <f t="shared" si="75"/>
        <v>2749</v>
      </c>
      <c r="B2815" s="3" t="s">
        <v>6556</v>
      </c>
      <c r="C2815" s="3" t="s">
        <v>6555</v>
      </c>
      <c r="D2815" s="36" t="s">
        <v>6554</v>
      </c>
      <c r="E2815" s="8" t="s">
        <v>993</v>
      </c>
    </row>
    <row r="2816" spans="1:5" ht="13.5" customHeight="1">
      <c r="A2816" s="7">
        <f t="shared" si="75"/>
        <v>2750</v>
      </c>
      <c r="B2816" s="3" t="s">
        <v>6558</v>
      </c>
      <c r="C2816" s="3" t="s">
        <v>6557</v>
      </c>
      <c r="D2816" s="36" t="s">
        <v>6559</v>
      </c>
      <c r="E2816" s="8" t="s">
        <v>993</v>
      </c>
    </row>
    <row r="2817" spans="1:5" ht="13.5" customHeight="1">
      <c r="A2817" s="7">
        <f t="shared" si="75"/>
        <v>2751</v>
      </c>
      <c r="B2817" s="3" t="s">
        <v>6561</v>
      </c>
      <c r="C2817" s="3" t="s">
        <v>6560</v>
      </c>
      <c r="D2817" s="36" t="s">
        <v>6559</v>
      </c>
      <c r="E2817" s="8" t="s">
        <v>993</v>
      </c>
    </row>
    <row r="2818" spans="1:5" ht="13.5" customHeight="1">
      <c r="A2818" s="7">
        <f t="shared" si="75"/>
        <v>2752</v>
      </c>
      <c r="B2818" s="3" t="s">
        <v>6563</v>
      </c>
      <c r="C2818" s="3" t="s">
        <v>6562</v>
      </c>
      <c r="D2818" s="36" t="s">
        <v>6564</v>
      </c>
      <c r="E2818" s="8" t="s">
        <v>993</v>
      </c>
    </row>
    <row r="2819" spans="1:5" ht="13.5" customHeight="1">
      <c r="A2819" s="7">
        <f t="shared" si="75"/>
        <v>2753</v>
      </c>
      <c r="B2819" s="3" t="s">
        <v>6566</v>
      </c>
      <c r="C2819" s="3" t="s">
        <v>6565</v>
      </c>
      <c r="D2819" s="36" t="s">
        <v>6567</v>
      </c>
      <c r="E2819" s="8" t="s">
        <v>993</v>
      </c>
    </row>
    <row r="2820" spans="1:5" ht="13.5" customHeight="1">
      <c r="A2820" s="7">
        <f t="shared" si="75"/>
        <v>2754</v>
      </c>
      <c r="B2820" s="3" t="s">
        <v>6569</v>
      </c>
      <c r="C2820" s="3" t="s">
        <v>6568</v>
      </c>
      <c r="D2820" s="36" t="s">
        <v>6567</v>
      </c>
      <c r="E2820" s="8" t="s">
        <v>993</v>
      </c>
    </row>
    <row r="2821" spans="1:5" ht="13.5" customHeight="1">
      <c r="A2821" s="7">
        <f t="shared" si="75"/>
        <v>2755</v>
      </c>
      <c r="B2821" s="3" t="s">
        <v>6571</v>
      </c>
      <c r="C2821" s="3" t="s">
        <v>6570</v>
      </c>
      <c r="D2821" s="36" t="s">
        <v>6572</v>
      </c>
      <c r="E2821" s="8" t="s">
        <v>993</v>
      </c>
    </row>
    <row r="2822" spans="1:5" ht="13.5" customHeight="1">
      <c r="A2822" s="7">
        <f t="shared" si="75"/>
        <v>2756</v>
      </c>
      <c r="B2822" s="3" t="s">
        <v>6574</v>
      </c>
      <c r="C2822" s="3" t="s">
        <v>6573</v>
      </c>
      <c r="D2822" s="36" t="s">
        <v>6572</v>
      </c>
      <c r="E2822" s="8" t="s">
        <v>993</v>
      </c>
    </row>
    <row r="2823" spans="1:5" ht="13.5" customHeight="1">
      <c r="A2823" s="7">
        <f t="shared" si="75"/>
        <v>2757</v>
      </c>
      <c r="B2823" s="3" t="s">
        <v>6576</v>
      </c>
      <c r="C2823" s="3" t="s">
        <v>6575</v>
      </c>
      <c r="D2823" s="36" t="s">
        <v>6577</v>
      </c>
      <c r="E2823" s="8" t="s">
        <v>993</v>
      </c>
    </row>
    <row r="2824" spans="1:5" ht="13.5" customHeight="1">
      <c r="A2824" s="7">
        <f t="shared" si="75"/>
        <v>2758</v>
      </c>
      <c r="B2824" s="3" t="s">
        <v>6579</v>
      </c>
      <c r="C2824" s="3" t="s">
        <v>6578</v>
      </c>
      <c r="D2824" s="36" t="s">
        <v>6580</v>
      </c>
      <c r="E2824" s="8" t="s">
        <v>993</v>
      </c>
    </row>
    <row r="2825" spans="1:5" ht="13.5" customHeight="1">
      <c r="A2825" s="7">
        <f t="shared" si="75"/>
        <v>2759</v>
      </c>
      <c r="B2825" s="3" t="s">
        <v>6582</v>
      </c>
      <c r="C2825" s="3" t="s">
        <v>6581</v>
      </c>
      <c r="D2825" s="36" t="s">
        <v>6580</v>
      </c>
      <c r="E2825" s="8" t="s">
        <v>993</v>
      </c>
    </row>
    <row r="2826" spans="1:5" ht="13.5" customHeight="1">
      <c r="A2826" s="7">
        <f t="shared" si="75"/>
        <v>2760</v>
      </c>
      <c r="B2826" s="4" t="s">
        <v>874</v>
      </c>
      <c r="C2826" s="4">
        <v>19312490</v>
      </c>
      <c r="D2826" s="38" t="s">
        <v>875</v>
      </c>
      <c r="E2826" s="11" t="s">
        <v>3</v>
      </c>
    </row>
    <row r="2827" spans="1:5" ht="13.5" customHeight="1">
      <c r="A2827" s="7">
        <f t="shared" si="75"/>
        <v>2761</v>
      </c>
      <c r="B2827" s="4" t="s">
        <v>874</v>
      </c>
      <c r="C2827" s="4">
        <v>19312491</v>
      </c>
      <c r="D2827" s="38" t="s">
        <v>873</v>
      </c>
      <c r="E2827" s="11" t="s">
        <v>3</v>
      </c>
    </row>
    <row r="2828" spans="1:5" ht="13.5" customHeight="1">
      <c r="A2828" s="7">
        <f t="shared" si="75"/>
        <v>2762</v>
      </c>
      <c r="B2828" s="3" t="s">
        <v>6584</v>
      </c>
      <c r="C2828" s="3" t="s">
        <v>6583</v>
      </c>
      <c r="D2828" s="36" t="s">
        <v>6585</v>
      </c>
      <c r="E2828" s="8" t="s">
        <v>993</v>
      </c>
    </row>
    <row r="2829" spans="1:5" ht="13.5" customHeight="1">
      <c r="A2829" s="7">
        <f t="shared" si="75"/>
        <v>2763</v>
      </c>
      <c r="B2829" s="3" t="s">
        <v>6584</v>
      </c>
      <c r="C2829" s="3" t="s">
        <v>6586</v>
      </c>
      <c r="D2829" s="36" t="s">
        <v>6587</v>
      </c>
      <c r="E2829" s="8" t="s">
        <v>993</v>
      </c>
    </row>
    <row r="2830" spans="1:5" ht="13.5" customHeight="1">
      <c r="A2830" s="7">
        <f t="shared" si="75"/>
        <v>2764</v>
      </c>
      <c r="B2830" s="3" t="s">
        <v>6589</v>
      </c>
      <c r="C2830" s="3" t="s">
        <v>6588</v>
      </c>
      <c r="D2830" s="36" t="s">
        <v>6590</v>
      </c>
      <c r="E2830" s="8" t="s">
        <v>993</v>
      </c>
    </row>
    <row r="2831" spans="1:5" ht="13.5" customHeight="1">
      <c r="A2831" s="7">
        <f t="shared" si="75"/>
        <v>2765</v>
      </c>
      <c r="B2831" s="3" t="s">
        <v>6589</v>
      </c>
      <c r="C2831" s="3" t="s">
        <v>6591</v>
      </c>
      <c r="D2831" s="36" t="s">
        <v>6592</v>
      </c>
      <c r="E2831" s="8" t="s">
        <v>993</v>
      </c>
    </row>
    <row r="2832" spans="1:5" ht="13.5" customHeight="1">
      <c r="A2832" s="7">
        <f t="shared" si="75"/>
        <v>2766</v>
      </c>
      <c r="B2832" s="3" t="s">
        <v>6589</v>
      </c>
      <c r="C2832" s="3" t="s">
        <v>6593</v>
      </c>
      <c r="D2832" s="36" t="s">
        <v>6594</v>
      </c>
      <c r="E2832" s="8" t="s">
        <v>993</v>
      </c>
    </row>
    <row r="2833" spans="1:5" ht="13.5" customHeight="1">
      <c r="A2833" s="7">
        <f t="shared" si="75"/>
        <v>2767</v>
      </c>
      <c r="B2833" s="3" t="s">
        <v>6589</v>
      </c>
      <c r="C2833" s="3" t="s">
        <v>6595</v>
      </c>
      <c r="D2833" s="36" t="s">
        <v>6592</v>
      </c>
      <c r="E2833" s="8" t="s">
        <v>993</v>
      </c>
    </row>
    <row r="2834" spans="1:5" ht="13.5" customHeight="1">
      <c r="A2834" s="7">
        <f t="shared" si="75"/>
        <v>2768</v>
      </c>
      <c r="B2834" s="3" t="s">
        <v>6589</v>
      </c>
      <c r="C2834" s="3" t="s">
        <v>6596</v>
      </c>
      <c r="D2834" s="36" t="s">
        <v>6597</v>
      </c>
      <c r="E2834" s="8" t="s">
        <v>993</v>
      </c>
    </row>
    <row r="2835" spans="1:5" ht="13.5" customHeight="1">
      <c r="A2835" s="7">
        <f t="shared" si="75"/>
        <v>2769</v>
      </c>
      <c r="B2835" s="3" t="s">
        <v>6589</v>
      </c>
      <c r="C2835" s="3" t="s">
        <v>6598</v>
      </c>
      <c r="D2835" s="36" t="s">
        <v>6599</v>
      </c>
      <c r="E2835" s="8" t="s">
        <v>993</v>
      </c>
    </row>
    <row r="2836" spans="1:5" ht="13.5" customHeight="1">
      <c r="A2836" s="7">
        <f t="shared" si="75"/>
        <v>2770</v>
      </c>
      <c r="B2836" s="3" t="s">
        <v>6589</v>
      </c>
      <c r="C2836" s="3" t="s">
        <v>6600</v>
      </c>
      <c r="D2836" s="36" t="s">
        <v>6601</v>
      </c>
      <c r="E2836" s="8" t="s">
        <v>993</v>
      </c>
    </row>
    <row r="2837" spans="1:5" ht="13.5" customHeight="1">
      <c r="A2837" s="7">
        <f t="shared" si="75"/>
        <v>2771</v>
      </c>
      <c r="B2837" s="3" t="s">
        <v>6603</v>
      </c>
      <c r="C2837" s="3" t="s">
        <v>6602</v>
      </c>
      <c r="D2837" s="36" t="s">
        <v>6604</v>
      </c>
      <c r="E2837" s="8" t="s">
        <v>993</v>
      </c>
    </row>
    <row r="2838" spans="1:5" ht="13.5" customHeight="1">
      <c r="A2838" s="7">
        <f t="shared" si="75"/>
        <v>2772</v>
      </c>
      <c r="B2838" s="3" t="s">
        <v>6606</v>
      </c>
      <c r="C2838" s="3" t="s">
        <v>6605</v>
      </c>
      <c r="D2838" s="36" t="s">
        <v>6607</v>
      </c>
      <c r="E2838" s="8" t="s">
        <v>993</v>
      </c>
    </row>
    <row r="2839" spans="1:5" ht="13.5" customHeight="1">
      <c r="A2839" s="7">
        <f t="shared" si="75"/>
        <v>2773</v>
      </c>
      <c r="B2839" s="3" t="s">
        <v>6609</v>
      </c>
      <c r="C2839" s="3" t="s">
        <v>6608</v>
      </c>
      <c r="D2839" s="36" t="s">
        <v>6610</v>
      </c>
      <c r="E2839" s="8" t="s">
        <v>993</v>
      </c>
    </row>
    <row r="2840" spans="1:5" ht="13.5" customHeight="1">
      <c r="A2840" s="7">
        <f t="shared" si="75"/>
        <v>2774</v>
      </c>
      <c r="B2840" s="3" t="s">
        <v>6612</v>
      </c>
      <c r="C2840" s="3" t="s">
        <v>6611</v>
      </c>
      <c r="D2840" s="36" t="s">
        <v>6613</v>
      </c>
      <c r="E2840" s="8" t="s">
        <v>993</v>
      </c>
    </row>
    <row r="2841" spans="1:5" ht="13.5" customHeight="1">
      <c r="A2841" s="7">
        <f t="shared" si="75"/>
        <v>2775</v>
      </c>
      <c r="B2841" s="3" t="s">
        <v>6615</v>
      </c>
      <c r="C2841" s="3" t="s">
        <v>6614</v>
      </c>
      <c r="D2841" s="36" t="s">
        <v>6613</v>
      </c>
      <c r="E2841" s="8" t="s">
        <v>993</v>
      </c>
    </row>
    <row r="2842" spans="1:5" ht="13.5" customHeight="1">
      <c r="A2842" s="7">
        <f t="shared" si="75"/>
        <v>2776</v>
      </c>
      <c r="B2842" s="3" t="s">
        <v>6617</v>
      </c>
      <c r="C2842" s="3" t="s">
        <v>6616</v>
      </c>
      <c r="D2842" s="36" t="s">
        <v>6618</v>
      </c>
      <c r="E2842" s="8" t="s">
        <v>993</v>
      </c>
    </row>
    <row r="2843" spans="1:5" ht="13.5" customHeight="1">
      <c r="A2843" s="7">
        <f t="shared" si="75"/>
        <v>2777</v>
      </c>
      <c r="B2843" s="3" t="s">
        <v>6620</v>
      </c>
      <c r="C2843" s="3" t="s">
        <v>6619</v>
      </c>
      <c r="D2843" s="36" t="s">
        <v>6618</v>
      </c>
      <c r="E2843" s="8" t="s">
        <v>993</v>
      </c>
    </row>
    <row r="2844" spans="1:5" ht="13.5" customHeight="1">
      <c r="A2844" s="7">
        <f t="shared" si="75"/>
        <v>2778</v>
      </c>
      <c r="B2844" s="3" t="s">
        <v>6622</v>
      </c>
      <c r="C2844" s="3" t="s">
        <v>6621</v>
      </c>
      <c r="D2844" s="36" t="s">
        <v>6623</v>
      </c>
      <c r="E2844" s="8" t="s">
        <v>993</v>
      </c>
    </row>
    <row r="2845" spans="1:5" ht="13.5" customHeight="1">
      <c r="A2845" s="7">
        <f t="shared" si="75"/>
        <v>2779</v>
      </c>
      <c r="B2845" s="3" t="s">
        <v>6622</v>
      </c>
      <c r="C2845" s="3" t="s">
        <v>6624</v>
      </c>
      <c r="D2845" s="36" t="s">
        <v>6625</v>
      </c>
      <c r="E2845" s="8" t="s">
        <v>993</v>
      </c>
    </row>
    <row r="2846" spans="1:5" ht="13.5" customHeight="1">
      <c r="A2846" s="7">
        <f t="shared" si="75"/>
        <v>2780</v>
      </c>
      <c r="B2846" s="3" t="s">
        <v>6627</v>
      </c>
      <c r="C2846" s="3" t="s">
        <v>6626</v>
      </c>
      <c r="D2846" s="36" t="s">
        <v>6628</v>
      </c>
      <c r="E2846" s="8" t="s">
        <v>993</v>
      </c>
    </row>
    <row r="2847" spans="1:5" ht="13.5" customHeight="1">
      <c r="A2847" s="7">
        <f t="shared" si="75"/>
        <v>2781</v>
      </c>
      <c r="B2847" s="3" t="s">
        <v>6627</v>
      </c>
      <c r="C2847" s="3" t="s">
        <v>6629</v>
      </c>
      <c r="D2847" s="36" t="s">
        <v>6630</v>
      </c>
      <c r="E2847" s="8" t="s">
        <v>993</v>
      </c>
    </row>
    <row r="2848" spans="1:5" ht="13.5" customHeight="1">
      <c r="A2848" s="7">
        <f t="shared" si="75"/>
        <v>2782</v>
      </c>
      <c r="B2848" s="3" t="s">
        <v>6632</v>
      </c>
      <c r="C2848" s="3" t="s">
        <v>6631</v>
      </c>
      <c r="D2848" s="36" t="s">
        <v>6633</v>
      </c>
      <c r="E2848" s="8" t="s">
        <v>993</v>
      </c>
    </row>
    <row r="2849" spans="1:5" ht="13.5" customHeight="1">
      <c r="A2849" s="7">
        <f t="shared" si="75"/>
        <v>2783</v>
      </c>
      <c r="B2849" s="3" t="s">
        <v>6632</v>
      </c>
      <c r="C2849" s="3" t="s">
        <v>6634</v>
      </c>
      <c r="D2849" s="36" t="s">
        <v>6635</v>
      </c>
      <c r="E2849" s="8" t="s">
        <v>993</v>
      </c>
    </row>
    <row r="2850" spans="1:5" ht="13.5" customHeight="1">
      <c r="A2850" s="7">
        <f t="shared" si="75"/>
        <v>2784</v>
      </c>
      <c r="B2850" s="3" t="s">
        <v>6637</v>
      </c>
      <c r="C2850" s="3" t="s">
        <v>6636</v>
      </c>
      <c r="D2850" s="36" t="s">
        <v>6638</v>
      </c>
      <c r="E2850" s="8" t="s">
        <v>993</v>
      </c>
    </row>
    <row r="2851" spans="1:5" ht="13.5" customHeight="1">
      <c r="A2851" s="7">
        <f t="shared" si="75"/>
        <v>2785</v>
      </c>
      <c r="B2851" s="3" t="s">
        <v>6640</v>
      </c>
      <c r="C2851" s="3" t="s">
        <v>6639</v>
      </c>
      <c r="D2851" s="36" t="s">
        <v>6641</v>
      </c>
      <c r="E2851" s="8" t="s">
        <v>993</v>
      </c>
    </row>
    <row r="2852" spans="1:5" ht="13.5" customHeight="1">
      <c r="A2852" s="7">
        <f t="shared" si="75"/>
        <v>2786</v>
      </c>
      <c r="B2852" s="3" t="s">
        <v>6640</v>
      </c>
      <c r="C2852" s="3" t="s">
        <v>6642</v>
      </c>
      <c r="D2852" s="36" t="s">
        <v>6643</v>
      </c>
      <c r="E2852" s="8" t="s">
        <v>993</v>
      </c>
    </row>
    <row r="2853" spans="1:5" ht="13.5" customHeight="1">
      <c r="A2853" s="7">
        <f t="shared" si="75"/>
        <v>2787</v>
      </c>
      <c r="B2853" s="3" t="s">
        <v>6645</v>
      </c>
      <c r="C2853" s="3" t="s">
        <v>6644</v>
      </c>
      <c r="D2853" s="36" t="s">
        <v>6646</v>
      </c>
      <c r="E2853" s="8" t="s">
        <v>993</v>
      </c>
    </row>
    <row r="2854" spans="1:5" ht="13.5" customHeight="1">
      <c r="A2854" s="7">
        <f t="shared" si="75"/>
        <v>2788</v>
      </c>
      <c r="B2854" s="3" t="s">
        <v>6645</v>
      </c>
      <c r="C2854" s="3" t="s">
        <v>6647</v>
      </c>
      <c r="D2854" s="36" t="s">
        <v>6648</v>
      </c>
      <c r="E2854" s="8" t="s">
        <v>993</v>
      </c>
    </row>
    <row r="2855" spans="1:5" ht="13.5" customHeight="1">
      <c r="A2855" s="7">
        <f t="shared" si="75"/>
        <v>2789</v>
      </c>
      <c r="B2855" s="3" t="s">
        <v>6650</v>
      </c>
      <c r="C2855" s="3" t="s">
        <v>6649</v>
      </c>
      <c r="D2855" s="36" t="s">
        <v>6651</v>
      </c>
      <c r="E2855" s="8" t="s">
        <v>993</v>
      </c>
    </row>
    <row r="2856" spans="1:5" ht="13.5" customHeight="1">
      <c r="A2856" s="7">
        <f t="shared" si="75"/>
        <v>2790</v>
      </c>
      <c r="B2856" s="3" t="s">
        <v>6650</v>
      </c>
      <c r="C2856" s="3" t="s">
        <v>6652</v>
      </c>
      <c r="D2856" s="36" t="s">
        <v>6653</v>
      </c>
      <c r="E2856" s="8" t="s">
        <v>993</v>
      </c>
    </row>
    <row r="2857" spans="1:5" ht="13.5" customHeight="1">
      <c r="A2857" s="7">
        <f t="shared" si="75"/>
        <v>2791</v>
      </c>
      <c r="B2857" s="3" t="s">
        <v>6655</v>
      </c>
      <c r="C2857" s="3" t="s">
        <v>6654</v>
      </c>
      <c r="D2857" s="36" t="s">
        <v>6656</v>
      </c>
      <c r="E2857" s="8" t="s">
        <v>993</v>
      </c>
    </row>
    <row r="2858" spans="1:5" ht="13.5" customHeight="1">
      <c r="A2858" s="7">
        <f t="shared" si="75"/>
        <v>2792</v>
      </c>
      <c r="B2858" s="3" t="s">
        <v>6655</v>
      </c>
      <c r="C2858" s="3" t="s">
        <v>6657</v>
      </c>
      <c r="D2858" s="36" t="s">
        <v>6658</v>
      </c>
      <c r="E2858" s="8" t="s">
        <v>993</v>
      </c>
    </row>
    <row r="2859" spans="1:5" ht="13.5" customHeight="1">
      <c r="A2859" s="7">
        <f t="shared" si="75"/>
        <v>2793</v>
      </c>
      <c r="B2859" s="3" t="s">
        <v>6660</v>
      </c>
      <c r="C2859" s="3" t="s">
        <v>6659</v>
      </c>
      <c r="D2859" s="36" t="s">
        <v>6661</v>
      </c>
      <c r="E2859" s="8" t="s">
        <v>993</v>
      </c>
    </row>
    <row r="2860" spans="1:5" ht="13.5" customHeight="1">
      <c r="A2860" s="7">
        <f t="shared" si="75"/>
        <v>2794</v>
      </c>
      <c r="B2860" s="3" t="s">
        <v>6660</v>
      </c>
      <c r="C2860" s="3" t="s">
        <v>6662</v>
      </c>
      <c r="D2860" s="36" t="s">
        <v>6663</v>
      </c>
      <c r="E2860" s="8" t="s">
        <v>993</v>
      </c>
    </row>
    <row r="2861" spans="1:5" ht="13.5" customHeight="1">
      <c r="A2861" s="7">
        <f t="shared" ref="A2861:A2924" si="76">ROW()-66</f>
        <v>2795</v>
      </c>
      <c r="B2861" s="3" t="s">
        <v>6665</v>
      </c>
      <c r="C2861" s="3" t="s">
        <v>6664</v>
      </c>
      <c r="D2861" s="36" t="s">
        <v>6666</v>
      </c>
      <c r="E2861" s="8" t="s">
        <v>993</v>
      </c>
    </row>
    <row r="2862" spans="1:5" ht="13.5" customHeight="1">
      <c r="A2862" s="7">
        <f t="shared" si="76"/>
        <v>2796</v>
      </c>
      <c r="B2862" s="3" t="s">
        <v>6665</v>
      </c>
      <c r="C2862" s="3" t="s">
        <v>6667</v>
      </c>
      <c r="D2862" s="36" t="s">
        <v>6668</v>
      </c>
      <c r="E2862" s="8" t="s">
        <v>993</v>
      </c>
    </row>
    <row r="2863" spans="1:5" ht="13.5" customHeight="1">
      <c r="A2863" s="7">
        <f t="shared" si="76"/>
        <v>2797</v>
      </c>
      <c r="B2863" s="3" t="s">
        <v>6669</v>
      </c>
      <c r="C2863" s="3" t="s">
        <v>6670</v>
      </c>
      <c r="D2863" s="36" t="s">
        <v>6671</v>
      </c>
      <c r="E2863" s="8" t="s">
        <v>993</v>
      </c>
    </row>
    <row r="2864" spans="1:5" ht="13.5" customHeight="1">
      <c r="A2864" s="7">
        <f t="shared" si="76"/>
        <v>2798</v>
      </c>
      <c r="B2864" s="3" t="s">
        <v>6673</v>
      </c>
      <c r="C2864" s="3" t="s">
        <v>6672</v>
      </c>
      <c r="D2864" s="36" t="s">
        <v>6674</v>
      </c>
      <c r="E2864" s="8" t="s">
        <v>993</v>
      </c>
    </row>
    <row r="2865" spans="1:5" ht="13.5" customHeight="1">
      <c r="A2865" s="7">
        <f t="shared" si="76"/>
        <v>2799</v>
      </c>
      <c r="B2865" s="3" t="s">
        <v>6673</v>
      </c>
      <c r="C2865" s="3" t="s">
        <v>6675</v>
      </c>
      <c r="D2865" s="36" t="s">
        <v>6676</v>
      </c>
      <c r="E2865" s="8" t="s">
        <v>993</v>
      </c>
    </row>
    <row r="2866" spans="1:5" ht="13.5" customHeight="1">
      <c r="A2866" s="7">
        <f t="shared" si="76"/>
        <v>2800</v>
      </c>
      <c r="B2866" s="3" t="s">
        <v>6678</v>
      </c>
      <c r="C2866" s="3" t="s">
        <v>6677</v>
      </c>
      <c r="D2866" s="36" t="s">
        <v>6679</v>
      </c>
      <c r="E2866" s="8" t="s">
        <v>993</v>
      </c>
    </row>
    <row r="2867" spans="1:5" ht="13.5" customHeight="1">
      <c r="A2867" s="7">
        <f t="shared" si="76"/>
        <v>2801</v>
      </c>
      <c r="B2867" s="3" t="s">
        <v>6678</v>
      </c>
      <c r="C2867" s="3" t="s">
        <v>6680</v>
      </c>
      <c r="D2867" s="36" t="s">
        <v>6681</v>
      </c>
      <c r="E2867" s="8" t="s">
        <v>993</v>
      </c>
    </row>
    <row r="2868" spans="1:5" ht="13.5" customHeight="1">
      <c r="A2868" s="7">
        <f t="shared" si="76"/>
        <v>2802</v>
      </c>
      <c r="B2868" s="3" t="s">
        <v>6683</v>
      </c>
      <c r="C2868" s="3" t="s">
        <v>6682</v>
      </c>
      <c r="D2868" s="36" t="s">
        <v>6684</v>
      </c>
      <c r="E2868" s="8" t="s">
        <v>993</v>
      </c>
    </row>
    <row r="2869" spans="1:5" ht="13.5" customHeight="1">
      <c r="A2869" s="7">
        <f t="shared" si="76"/>
        <v>2803</v>
      </c>
      <c r="B2869" s="3" t="s">
        <v>6683</v>
      </c>
      <c r="C2869" s="3" t="s">
        <v>6685</v>
      </c>
      <c r="D2869" s="36" t="s">
        <v>6686</v>
      </c>
      <c r="E2869" s="8" t="s">
        <v>993</v>
      </c>
    </row>
    <row r="2870" spans="1:5" ht="13.5" customHeight="1">
      <c r="A2870" s="7">
        <f t="shared" si="76"/>
        <v>2804</v>
      </c>
      <c r="B2870" s="3" t="s">
        <v>6688</v>
      </c>
      <c r="C2870" s="3" t="s">
        <v>6687</v>
      </c>
      <c r="D2870" s="36" t="s">
        <v>6689</v>
      </c>
      <c r="E2870" s="8" t="s">
        <v>993</v>
      </c>
    </row>
    <row r="2871" spans="1:5" ht="13.5" customHeight="1">
      <c r="A2871" s="7">
        <f t="shared" si="76"/>
        <v>2805</v>
      </c>
      <c r="B2871" s="3" t="s">
        <v>6688</v>
      </c>
      <c r="C2871" s="3" t="s">
        <v>6690</v>
      </c>
      <c r="D2871" s="36" t="s">
        <v>6691</v>
      </c>
      <c r="E2871" s="8" t="s">
        <v>993</v>
      </c>
    </row>
    <row r="2872" spans="1:5" ht="13.5" customHeight="1">
      <c r="A2872" s="7">
        <f t="shared" si="76"/>
        <v>2806</v>
      </c>
      <c r="B2872" s="3" t="s">
        <v>6693</v>
      </c>
      <c r="C2872" s="3" t="s">
        <v>6692</v>
      </c>
      <c r="D2872" s="36" t="s">
        <v>6694</v>
      </c>
      <c r="E2872" s="8" t="s">
        <v>993</v>
      </c>
    </row>
    <row r="2873" spans="1:5" ht="13.5" customHeight="1">
      <c r="A2873" s="7">
        <f t="shared" si="76"/>
        <v>2807</v>
      </c>
      <c r="B2873" s="3" t="s">
        <v>6693</v>
      </c>
      <c r="C2873" s="3" t="s">
        <v>6695</v>
      </c>
      <c r="D2873" s="36" t="s">
        <v>6696</v>
      </c>
      <c r="E2873" s="8" t="s">
        <v>993</v>
      </c>
    </row>
    <row r="2874" spans="1:5" ht="13.5" customHeight="1">
      <c r="A2874" s="7">
        <f t="shared" si="76"/>
        <v>2808</v>
      </c>
      <c r="B2874" s="3" t="s">
        <v>6698</v>
      </c>
      <c r="C2874" s="3" t="s">
        <v>6697</v>
      </c>
      <c r="D2874" s="36" t="s">
        <v>6699</v>
      </c>
      <c r="E2874" s="8" t="s">
        <v>993</v>
      </c>
    </row>
    <row r="2875" spans="1:5" ht="13.5" customHeight="1">
      <c r="A2875" s="7">
        <f t="shared" si="76"/>
        <v>2809</v>
      </c>
      <c r="B2875" s="3" t="s">
        <v>6698</v>
      </c>
      <c r="C2875" s="3" t="s">
        <v>6700</v>
      </c>
      <c r="D2875" s="36" t="s">
        <v>6701</v>
      </c>
      <c r="E2875" s="8" t="s">
        <v>993</v>
      </c>
    </row>
    <row r="2876" spans="1:5" ht="13.5" customHeight="1">
      <c r="A2876" s="7">
        <f t="shared" si="76"/>
        <v>2810</v>
      </c>
      <c r="B2876" s="3" t="s">
        <v>6703</v>
      </c>
      <c r="C2876" s="3" t="s">
        <v>6702</v>
      </c>
      <c r="D2876" s="36" t="s">
        <v>6704</v>
      </c>
      <c r="E2876" s="8" t="s">
        <v>993</v>
      </c>
    </row>
    <row r="2877" spans="1:5" ht="13.5" customHeight="1">
      <c r="A2877" s="7">
        <f t="shared" si="76"/>
        <v>2811</v>
      </c>
      <c r="B2877" s="3" t="s">
        <v>6703</v>
      </c>
      <c r="C2877" s="3" t="s">
        <v>6705</v>
      </c>
      <c r="D2877" s="36" t="s">
        <v>6706</v>
      </c>
      <c r="E2877" s="8" t="s">
        <v>993</v>
      </c>
    </row>
    <row r="2878" spans="1:5" ht="13.5" customHeight="1">
      <c r="A2878" s="7">
        <f t="shared" si="76"/>
        <v>2812</v>
      </c>
      <c r="B2878" s="3" t="s">
        <v>6708</v>
      </c>
      <c r="C2878" s="3" t="s">
        <v>6707</v>
      </c>
      <c r="D2878" s="36" t="s">
        <v>6709</v>
      </c>
      <c r="E2878" s="8" t="s">
        <v>993</v>
      </c>
    </row>
    <row r="2879" spans="1:5" ht="13.5" customHeight="1">
      <c r="A2879" s="7">
        <f t="shared" si="76"/>
        <v>2813</v>
      </c>
      <c r="B2879" s="3" t="s">
        <v>6708</v>
      </c>
      <c r="C2879" s="3" t="s">
        <v>6710</v>
      </c>
      <c r="D2879" s="36" t="s">
        <v>6711</v>
      </c>
      <c r="E2879" s="8" t="s">
        <v>993</v>
      </c>
    </row>
    <row r="2880" spans="1:5" ht="13.5" customHeight="1">
      <c r="A2880" s="7">
        <f t="shared" si="76"/>
        <v>2814</v>
      </c>
      <c r="B2880" s="3" t="s">
        <v>6713</v>
      </c>
      <c r="C2880" s="3" t="s">
        <v>6712</v>
      </c>
      <c r="D2880" s="36" t="s">
        <v>6714</v>
      </c>
      <c r="E2880" s="8" t="s">
        <v>993</v>
      </c>
    </row>
    <row r="2881" spans="1:5" ht="13.5" customHeight="1">
      <c r="A2881" s="7">
        <f t="shared" si="76"/>
        <v>2815</v>
      </c>
      <c r="B2881" s="3" t="s">
        <v>6713</v>
      </c>
      <c r="C2881" s="3" t="s">
        <v>6715</v>
      </c>
      <c r="D2881" s="36" t="s">
        <v>6716</v>
      </c>
      <c r="E2881" s="8" t="s">
        <v>993</v>
      </c>
    </row>
    <row r="2882" spans="1:5" ht="13.5" customHeight="1">
      <c r="A2882" s="7">
        <f t="shared" si="76"/>
        <v>2816</v>
      </c>
      <c r="B2882" s="3" t="s">
        <v>6718</v>
      </c>
      <c r="C2882" s="3" t="s">
        <v>6717</v>
      </c>
      <c r="D2882" s="36" t="s">
        <v>6719</v>
      </c>
      <c r="E2882" s="8" t="s">
        <v>993</v>
      </c>
    </row>
    <row r="2883" spans="1:5" ht="13.5" customHeight="1">
      <c r="A2883" s="7">
        <f t="shared" si="76"/>
        <v>2817</v>
      </c>
      <c r="B2883" s="3" t="s">
        <v>6718</v>
      </c>
      <c r="C2883" s="3" t="s">
        <v>6720</v>
      </c>
      <c r="D2883" s="36" t="s">
        <v>6721</v>
      </c>
      <c r="E2883" s="8" t="s">
        <v>993</v>
      </c>
    </row>
    <row r="2884" spans="1:5" ht="13.5" customHeight="1">
      <c r="A2884" s="7">
        <f t="shared" si="76"/>
        <v>2818</v>
      </c>
      <c r="B2884" s="3" t="s">
        <v>6723</v>
      </c>
      <c r="C2884" s="3" t="s">
        <v>6722</v>
      </c>
      <c r="D2884" s="36" t="s">
        <v>6724</v>
      </c>
      <c r="E2884" s="8" t="s">
        <v>993</v>
      </c>
    </row>
    <row r="2885" spans="1:5" ht="13.5" customHeight="1">
      <c r="A2885" s="7">
        <f t="shared" si="76"/>
        <v>2819</v>
      </c>
      <c r="B2885" s="3" t="s">
        <v>6723</v>
      </c>
      <c r="C2885" s="3" t="s">
        <v>6725</v>
      </c>
      <c r="D2885" s="36" t="s">
        <v>6726</v>
      </c>
      <c r="E2885" s="8" t="s">
        <v>993</v>
      </c>
    </row>
    <row r="2886" spans="1:5" ht="13.5" customHeight="1">
      <c r="A2886" s="7">
        <f t="shared" si="76"/>
        <v>2820</v>
      </c>
      <c r="B2886" s="3" t="s">
        <v>6723</v>
      </c>
      <c r="C2886" s="3" t="s">
        <v>6727</v>
      </c>
      <c r="D2886" s="36" t="s">
        <v>6728</v>
      </c>
      <c r="E2886" s="8" t="s">
        <v>993</v>
      </c>
    </row>
    <row r="2887" spans="1:5" ht="13.5" customHeight="1">
      <c r="A2887" s="7">
        <f t="shared" si="76"/>
        <v>2821</v>
      </c>
      <c r="B2887" s="5" t="s">
        <v>982</v>
      </c>
      <c r="C2887" s="5" t="s">
        <v>981</v>
      </c>
      <c r="D2887" s="39" t="s">
        <v>983</v>
      </c>
      <c r="E2887" s="12" t="s">
        <v>916</v>
      </c>
    </row>
    <row r="2888" spans="1:5" ht="13.5" customHeight="1">
      <c r="A2888" s="7">
        <f t="shared" si="76"/>
        <v>2822</v>
      </c>
      <c r="B2888" s="5" t="s">
        <v>985</v>
      </c>
      <c r="C2888" s="5" t="s">
        <v>984</v>
      </c>
      <c r="D2888" s="39" t="s">
        <v>986</v>
      </c>
      <c r="E2888" s="12" t="s">
        <v>916</v>
      </c>
    </row>
    <row r="2889" spans="1:5" ht="13.5" customHeight="1">
      <c r="A2889" s="7">
        <f t="shared" si="76"/>
        <v>2823</v>
      </c>
      <c r="B2889" s="5" t="s">
        <v>988</v>
      </c>
      <c r="C2889" s="5" t="s">
        <v>987</v>
      </c>
      <c r="D2889" s="39" t="s">
        <v>989</v>
      </c>
      <c r="E2889" s="12" t="s">
        <v>916</v>
      </c>
    </row>
    <row r="2890" spans="1:5" ht="13.5" customHeight="1">
      <c r="A2890" s="7">
        <f t="shared" si="76"/>
        <v>2824</v>
      </c>
      <c r="B2890" s="5" t="s">
        <v>991</v>
      </c>
      <c r="C2890" s="5" t="s">
        <v>990</v>
      </c>
      <c r="D2890" s="39" t="s">
        <v>992</v>
      </c>
      <c r="E2890" s="12" t="s">
        <v>916</v>
      </c>
    </row>
    <row r="2891" spans="1:5" ht="13.5" customHeight="1">
      <c r="A2891" s="7">
        <f t="shared" si="76"/>
        <v>2825</v>
      </c>
      <c r="B2891" s="3" t="s">
        <v>6730</v>
      </c>
      <c r="C2891" s="3" t="s">
        <v>6729</v>
      </c>
      <c r="D2891" s="36" t="s">
        <v>6731</v>
      </c>
      <c r="E2891" s="8" t="s">
        <v>993</v>
      </c>
    </row>
    <row r="2892" spans="1:5" ht="13.5" customHeight="1">
      <c r="A2892" s="7">
        <f t="shared" si="76"/>
        <v>2826</v>
      </c>
      <c r="B2892" s="3" t="s">
        <v>6733</v>
      </c>
      <c r="C2892" s="3" t="s">
        <v>6732</v>
      </c>
      <c r="D2892" s="36" t="s">
        <v>6734</v>
      </c>
      <c r="E2892" s="8" t="s">
        <v>993</v>
      </c>
    </row>
    <row r="2893" spans="1:5" ht="13.5" customHeight="1">
      <c r="A2893" s="7">
        <f t="shared" si="76"/>
        <v>2827</v>
      </c>
      <c r="B2893" s="3" t="s">
        <v>6736</v>
      </c>
      <c r="C2893" s="3" t="s">
        <v>6735</v>
      </c>
      <c r="D2893" s="36" t="s">
        <v>6737</v>
      </c>
      <c r="E2893" s="8" t="s">
        <v>993</v>
      </c>
    </row>
    <row r="2894" spans="1:5" ht="13.5" customHeight="1">
      <c r="A2894" s="7">
        <f t="shared" si="76"/>
        <v>2828</v>
      </c>
      <c r="B2894" s="3" t="s">
        <v>6739</v>
      </c>
      <c r="C2894" s="3" t="s">
        <v>6738</v>
      </c>
      <c r="D2894" s="36" t="s">
        <v>6740</v>
      </c>
      <c r="E2894" s="8" t="s">
        <v>993</v>
      </c>
    </row>
    <row r="2895" spans="1:5" ht="13.5" customHeight="1">
      <c r="A2895" s="7">
        <f t="shared" si="76"/>
        <v>2829</v>
      </c>
      <c r="B2895" s="3" t="s">
        <v>6742</v>
      </c>
      <c r="C2895" s="3" t="s">
        <v>6741</v>
      </c>
      <c r="D2895" s="36" t="s">
        <v>6743</v>
      </c>
      <c r="E2895" s="8" t="s">
        <v>993</v>
      </c>
    </row>
    <row r="2896" spans="1:5" ht="13.5" customHeight="1">
      <c r="A2896" s="7">
        <f t="shared" si="76"/>
        <v>2830</v>
      </c>
      <c r="B2896" s="3" t="s">
        <v>6745</v>
      </c>
      <c r="C2896" s="3" t="s">
        <v>6744</v>
      </c>
      <c r="D2896" s="36" t="s">
        <v>6746</v>
      </c>
      <c r="E2896" s="8" t="s">
        <v>993</v>
      </c>
    </row>
    <row r="2897" spans="1:5" ht="13.5" customHeight="1">
      <c r="A2897" s="7">
        <f t="shared" si="76"/>
        <v>2831</v>
      </c>
      <c r="B2897" s="3" t="s">
        <v>6748</v>
      </c>
      <c r="C2897" s="3" t="s">
        <v>6747</v>
      </c>
      <c r="D2897" s="36" t="s">
        <v>6749</v>
      </c>
      <c r="E2897" s="8" t="s">
        <v>993</v>
      </c>
    </row>
    <row r="2898" spans="1:5" ht="13.5" customHeight="1">
      <c r="A2898" s="7">
        <f t="shared" si="76"/>
        <v>2832</v>
      </c>
      <c r="B2898" s="3" t="s">
        <v>6751</v>
      </c>
      <c r="C2898" s="3" t="s">
        <v>6750</v>
      </c>
      <c r="D2898" s="36" t="s">
        <v>6752</v>
      </c>
      <c r="E2898" s="8" t="s">
        <v>993</v>
      </c>
    </row>
    <row r="2899" spans="1:5" ht="13.5" customHeight="1">
      <c r="A2899" s="7">
        <f t="shared" si="76"/>
        <v>2833</v>
      </c>
      <c r="B2899" s="3" t="s">
        <v>6754</v>
      </c>
      <c r="C2899" s="3" t="s">
        <v>6753</v>
      </c>
      <c r="D2899" s="36" t="s">
        <v>6755</v>
      </c>
      <c r="E2899" s="8" t="s">
        <v>993</v>
      </c>
    </row>
    <row r="2900" spans="1:5" ht="13.5" customHeight="1">
      <c r="A2900" s="7">
        <f t="shared" si="76"/>
        <v>2834</v>
      </c>
      <c r="B2900" s="3" t="s">
        <v>6757</v>
      </c>
      <c r="C2900" s="3" t="s">
        <v>6756</v>
      </c>
      <c r="D2900" s="36" t="s">
        <v>6758</v>
      </c>
      <c r="E2900" s="8" t="s">
        <v>993</v>
      </c>
    </row>
    <row r="2901" spans="1:5" ht="13.5" customHeight="1">
      <c r="A2901" s="7">
        <f t="shared" si="76"/>
        <v>2835</v>
      </c>
      <c r="B2901" s="3" t="s">
        <v>6760</v>
      </c>
      <c r="C2901" s="3" t="s">
        <v>6759</v>
      </c>
      <c r="D2901" s="36" t="s">
        <v>6761</v>
      </c>
      <c r="E2901" s="8" t="s">
        <v>993</v>
      </c>
    </row>
    <row r="2902" spans="1:5" ht="13.5" customHeight="1">
      <c r="A2902" s="7">
        <f t="shared" si="76"/>
        <v>2836</v>
      </c>
      <c r="B2902" s="3" t="s">
        <v>6763</v>
      </c>
      <c r="C2902" s="3" t="s">
        <v>6762</v>
      </c>
      <c r="D2902" s="36" t="s">
        <v>6764</v>
      </c>
      <c r="E2902" s="8" t="s">
        <v>993</v>
      </c>
    </row>
    <row r="2903" spans="1:5" ht="13.5" customHeight="1">
      <c r="A2903" s="7">
        <f t="shared" si="76"/>
        <v>2837</v>
      </c>
      <c r="B2903" s="3" t="s">
        <v>6763</v>
      </c>
      <c r="C2903" s="3" t="s">
        <v>6765</v>
      </c>
      <c r="D2903" s="36" t="s">
        <v>6766</v>
      </c>
      <c r="E2903" s="8" t="s">
        <v>993</v>
      </c>
    </row>
    <row r="2904" spans="1:5" ht="13.5" customHeight="1">
      <c r="A2904" s="7">
        <f t="shared" si="76"/>
        <v>2838</v>
      </c>
      <c r="B2904" s="3" t="s">
        <v>6768</v>
      </c>
      <c r="C2904" s="3" t="s">
        <v>6767</v>
      </c>
      <c r="D2904" s="36" t="s">
        <v>6769</v>
      </c>
      <c r="E2904" s="8" t="s">
        <v>993</v>
      </c>
    </row>
    <row r="2905" spans="1:5" ht="13.5" customHeight="1">
      <c r="A2905" s="7">
        <f t="shared" si="76"/>
        <v>2839</v>
      </c>
      <c r="B2905" s="3" t="s">
        <v>6768</v>
      </c>
      <c r="C2905" s="3" t="s">
        <v>6770</v>
      </c>
      <c r="D2905" s="36" t="s">
        <v>6771</v>
      </c>
      <c r="E2905" s="8" t="s">
        <v>993</v>
      </c>
    </row>
    <row r="2906" spans="1:5" ht="13.5" customHeight="1">
      <c r="A2906" s="7">
        <f t="shared" si="76"/>
        <v>2840</v>
      </c>
      <c r="B2906" s="3" t="s">
        <v>6773</v>
      </c>
      <c r="C2906" s="3" t="s">
        <v>6772</v>
      </c>
      <c r="D2906" s="36" t="s">
        <v>6774</v>
      </c>
      <c r="E2906" s="8" t="s">
        <v>993</v>
      </c>
    </row>
    <row r="2907" spans="1:5" ht="13.5" customHeight="1">
      <c r="A2907" s="7">
        <f t="shared" si="76"/>
        <v>2841</v>
      </c>
      <c r="B2907" s="3" t="s">
        <v>6776</v>
      </c>
      <c r="C2907" s="3" t="s">
        <v>6775</v>
      </c>
      <c r="D2907" s="36" t="s">
        <v>6777</v>
      </c>
      <c r="E2907" s="8" t="s">
        <v>993</v>
      </c>
    </row>
    <row r="2908" spans="1:5" ht="13.5" customHeight="1">
      <c r="A2908" s="7">
        <f t="shared" si="76"/>
        <v>2842</v>
      </c>
      <c r="B2908" s="3" t="s">
        <v>6776</v>
      </c>
      <c r="C2908" s="3" t="s">
        <v>6778</v>
      </c>
      <c r="D2908" s="36" t="s">
        <v>6771</v>
      </c>
      <c r="E2908" s="8" t="s">
        <v>993</v>
      </c>
    </row>
    <row r="2909" spans="1:5" ht="13.5" customHeight="1">
      <c r="A2909" s="7">
        <f t="shared" si="76"/>
        <v>2843</v>
      </c>
      <c r="B2909" s="3" t="s">
        <v>6780</v>
      </c>
      <c r="C2909" s="3" t="s">
        <v>6779</v>
      </c>
      <c r="D2909" s="36" t="s">
        <v>6774</v>
      </c>
      <c r="E2909" s="8" t="s">
        <v>993</v>
      </c>
    </row>
    <row r="2910" spans="1:5" ht="13.5" customHeight="1">
      <c r="A2910" s="7">
        <f t="shared" si="76"/>
        <v>2844</v>
      </c>
      <c r="B2910" s="3" t="s">
        <v>6782</v>
      </c>
      <c r="C2910" s="3" t="s">
        <v>6781</v>
      </c>
      <c r="D2910" s="36" t="s">
        <v>6783</v>
      </c>
      <c r="E2910" s="8" t="s">
        <v>993</v>
      </c>
    </row>
    <row r="2911" spans="1:5" ht="13.5" customHeight="1">
      <c r="A2911" s="7">
        <f t="shared" si="76"/>
        <v>2845</v>
      </c>
      <c r="B2911" s="3" t="s">
        <v>6785</v>
      </c>
      <c r="C2911" s="3" t="s">
        <v>6784</v>
      </c>
      <c r="D2911" s="36" t="s">
        <v>6774</v>
      </c>
      <c r="E2911" s="8" t="s">
        <v>993</v>
      </c>
    </row>
    <row r="2912" spans="1:5" ht="13.5" customHeight="1">
      <c r="A2912" s="7">
        <f t="shared" si="76"/>
        <v>2846</v>
      </c>
      <c r="B2912" s="3" t="s">
        <v>6787</v>
      </c>
      <c r="C2912" s="3" t="s">
        <v>6786</v>
      </c>
      <c r="D2912" s="36" t="s">
        <v>6788</v>
      </c>
      <c r="E2912" s="8" t="s">
        <v>993</v>
      </c>
    </row>
    <row r="2913" spans="1:5" ht="13.5" customHeight="1">
      <c r="A2913" s="7">
        <f t="shared" si="76"/>
        <v>2847</v>
      </c>
      <c r="B2913" s="3" t="s">
        <v>6790</v>
      </c>
      <c r="C2913" s="3" t="s">
        <v>6789</v>
      </c>
      <c r="D2913" s="36" t="s">
        <v>6774</v>
      </c>
      <c r="E2913" s="8" t="s">
        <v>993</v>
      </c>
    </row>
    <row r="2914" spans="1:5" ht="13.5" customHeight="1">
      <c r="A2914" s="7">
        <f t="shared" si="76"/>
        <v>2848</v>
      </c>
      <c r="B2914" s="3" t="s">
        <v>6792</v>
      </c>
      <c r="C2914" s="3" t="s">
        <v>6791</v>
      </c>
      <c r="D2914" s="36" t="s">
        <v>6793</v>
      </c>
      <c r="E2914" s="8" t="s">
        <v>993</v>
      </c>
    </row>
    <row r="2915" spans="1:5" ht="13.5" customHeight="1">
      <c r="A2915" s="7">
        <f t="shared" si="76"/>
        <v>2849</v>
      </c>
      <c r="B2915" s="3" t="s">
        <v>6795</v>
      </c>
      <c r="C2915" s="3" t="s">
        <v>6794</v>
      </c>
      <c r="D2915" s="36" t="s">
        <v>6774</v>
      </c>
      <c r="E2915" s="8" t="s">
        <v>993</v>
      </c>
    </row>
    <row r="2916" spans="1:5" ht="13.5" customHeight="1">
      <c r="A2916" s="7">
        <f t="shared" si="76"/>
        <v>2850</v>
      </c>
      <c r="B2916" s="3" t="s">
        <v>6797</v>
      </c>
      <c r="C2916" s="3" t="s">
        <v>6796</v>
      </c>
      <c r="D2916" s="36" t="s">
        <v>6798</v>
      </c>
      <c r="E2916" s="8" t="s">
        <v>993</v>
      </c>
    </row>
    <row r="2917" spans="1:5" ht="13.5" customHeight="1">
      <c r="A2917" s="7">
        <f t="shared" si="76"/>
        <v>2851</v>
      </c>
      <c r="B2917" s="3" t="s">
        <v>6800</v>
      </c>
      <c r="C2917" s="3" t="s">
        <v>6799</v>
      </c>
      <c r="D2917" s="36" t="s">
        <v>6774</v>
      </c>
      <c r="E2917" s="8" t="s">
        <v>993</v>
      </c>
    </row>
    <row r="2918" spans="1:5" ht="13.5" customHeight="1">
      <c r="A2918" s="7">
        <f t="shared" si="76"/>
        <v>2852</v>
      </c>
      <c r="B2918" s="3" t="s">
        <v>6802</v>
      </c>
      <c r="C2918" s="3" t="s">
        <v>6801</v>
      </c>
      <c r="D2918" s="36" t="s">
        <v>6803</v>
      </c>
      <c r="E2918" s="8" t="s">
        <v>993</v>
      </c>
    </row>
    <row r="2919" spans="1:5" ht="13.5" customHeight="1">
      <c r="A2919" s="7">
        <f t="shared" si="76"/>
        <v>2853</v>
      </c>
      <c r="B2919" s="3" t="s">
        <v>6802</v>
      </c>
      <c r="C2919" s="3" t="s">
        <v>6804</v>
      </c>
      <c r="D2919" s="36" t="s">
        <v>6805</v>
      </c>
      <c r="E2919" s="8" t="s">
        <v>993</v>
      </c>
    </row>
    <row r="2920" spans="1:5" ht="13.5" customHeight="1">
      <c r="A2920" s="7">
        <f t="shared" si="76"/>
        <v>2854</v>
      </c>
      <c r="B2920" s="3" t="s">
        <v>6802</v>
      </c>
      <c r="C2920" s="3" t="s">
        <v>6806</v>
      </c>
      <c r="D2920" s="36" t="s">
        <v>6807</v>
      </c>
      <c r="E2920" s="8" t="s">
        <v>993</v>
      </c>
    </row>
    <row r="2921" spans="1:5" ht="13.5" customHeight="1">
      <c r="A2921" s="7">
        <f t="shared" si="76"/>
        <v>2855</v>
      </c>
      <c r="B2921" s="3" t="s">
        <v>6809</v>
      </c>
      <c r="C2921" s="3" t="s">
        <v>6808</v>
      </c>
      <c r="D2921" s="36" t="s">
        <v>6810</v>
      </c>
      <c r="E2921" s="8" t="s">
        <v>993</v>
      </c>
    </row>
    <row r="2922" spans="1:5" ht="13.5" customHeight="1">
      <c r="A2922" s="7">
        <f t="shared" si="76"/>
        <v>2856</v>
      </c>
      <c r="B2922" s="3" t="s">
        <v>6809</v>
      </c>
      <c r="C2922" s="3" t="s">
        <v>6811</v>
      </c>
      <c r="D2922" s="36" t="s">
        <v>6812</v>
      </c>
      <c r="E2922" s="8" t="s">
        <v>993</v>
      </c>
    </row>
    <row r="2923" spans="1:5" ht="13.5" customHeight="1">
      <c r="A2923" s="7">
        <f t="shared" si="76"/>
        <v>2857</v>
      </c>
      <c r="B2923" s="3" t="s">
        <v>6809</v>
      </c>
      <c r="C2923" s="3" t="s">
        <v>6813</v>
      </c>
      <c r="D2923" s="36" t="s">
        <v>6814</v>
      </c>
      <c r="E2923" s="8" t="s">
        <v>993</v>
      </c>
    </row>
    <row r="2924" spans="1:5" ht="13.5" customHeight="1">
      <c r="A2924" s="7">
        <f t="shared" si="76"/>
        <v>2858</v>
      </c>
      <c r="B2924" s="3" t="s">
        <v>6809</v>
      </c>
      <c r="C2924" s="3" t="s">
        <v>6815</v>
      </c>
      <c r="D2924" s="36" t="s">
        <v>6816</v>
      </c>
      <c r="E2924" s="8" t="s">
        <v>993</v>
      </c>
    </row>
    <row r="2925" spans="1:5" ht="13.5" customHeight="1">
      <c r="A2925" s="7">
        <f t="shared" ref="A2925:A2954" si="77">ROW()-66</f>
        <v>2859</v>
      </c>
      <c r="B2925" s="3" t="s">
        <v>6818</v>
      </c>
      <c r="C2925" s="3" t="s">
        <v>6817</v>
      </c>
      <c r="D2925" s="36" t="s">
        <v>6819</v>
      </c>
      <c r="E2925" s="8" t="s">
        <v>993</v>
      </c>
    </row>
    <row r="2926" spans="1:5" ht="13.5" customHeight="1">
      <c r="A2926" s="7">
        <f t="shared" si="77"/>
        <v>2860</v>
      </c>
      <c r="B2926" s="3" t="s">
        <v>6821</v>
      </c>
      <c r="C2926" s="3" t="s">
        <v>6820</v>
      </c>
      <c r="D2926" s="36" t="s">
        <v>6822</v>
      </c>
      <c r="E2926" s="8" t="s">
        <v>993</v>
      </c>
    </row>
    <row r="2927" spans="1:5" ht="13.5" customHeight="1">
      <c r="A2927" s="7">
        <f t="shared" si="77"/>
        <v>2861</v>
      </c>
      <c r="B2927" s="3" t="s">
        <v>6824</v>
      </c>
      <c r="C2927" s="3" t="s">
        <v>6823</v>
      </c>
      <c r="D2927" s="36" t="s">
        <v>6825</v>
      </c>
      <c r="E2927" s="8" t="s">
        <v>993</v>
      </c>
    </row>
    <row r="2928" spans="1:5" ht="13.5" customHeight="1">
      <c r="A2928" s="7">
        <f t="shared" si="77"/>
        <v>2862</v>
      </c>
      <c r="B2928" s="3" t="s">
        <v>6827</v>
      </c>
      <c r="C2928" s="3" t="s">
        <v>6826</v>
      </c>
      <c r="D2928" s="36" t="s">
        <v>6828</v>
      </c>
      <c r="E2928" s="8" t="s">
        <v>993</v>
      </c>
    </row>
    <row r="2929" spans="1:5" ht="13.5" customHeight="1">
      <c r="A2929" s="7">
        <f t="shared" si="77"/>
        <v>2863</v>
      </c>
      <c r="B2929" s="3" t="s">
        <v>6830</v>
      </c>
      <c r="C2929" s="3" t="s">
        <v>6829</v>
      </c>
      <c r="D2929" s="36" t="s">
        <v>6831</v>
      </c>
      <c r="E2929" s="8" t="s">
        <v>993</v>
      </c>
    </row>
    <row r="2930" spans="1:5" ht="13.5" customHeight="1">
      <c r="A2930" s="7">
        <f t="shared" si="77"/>
        <v>2864</v>
      </c>
      <c r="B2930" s="3" t="s">
        <v>6830</v>
      </c>
      <c r="C2930" s="3" t="s">
        <v>6832</v>
      </c>
      <c r="D2930" s="36" t="s">
        <v>6833</v>
      </c>
      <c r="E2930" s="8" t="s">
        <v>993</v>
      </c>
    </row>
    <row r="2931" spans="1:5" ht="13.5" customHeight="1">
      <c r="A2931" s="7">
        <f t="shared" si="77"/>
        <v>2865</v>
      </c>
      <c r="B2931" s="3" t="s">
        <v>6835</v>
      </c>
      <c r="C2931" s="3" t="s">
        <v>6834</v>
      </c>
      <c r="D2931" s="36" t="s">
        <v>6836</v>
      </c>
      <c r="E2931" s="8" t="s">
        <v>993</v>
      </c>
    </row>
    <row r="2932" spans="1:5" ht="13.5" customHeight="1">
      <c r="A2932" s="7">
        <f t="shared" si="77"/>
        <v>2866</v>
      </c>
      <c r="B2932" s="3" t="s">
        <v>6835</v>
      </c>
      <c r="C2932" s="3" t="s">
        <v>6837</v>
      </c>
      <c r="D2932" s="36" t="s">
        <v>6838</v>
      </c>
      <c r="E2932" s="8" t="s">
        <v>993</v>
      </c>
    </row>
    <row r="2933" spans="1:5" ht="13.5" customHeight="1">
      <c r="A2933" s="7">
        <f t="shared" si="77"/>
        <v>2867</v>
      </c>
      <c r="B2933" s="3" t="s">
        <v>6840</v>
      </c>
      <c r="C2933" s="3" t="s">
        <v>6839</v>
      </c>
      <c r="D2933" s="36" t="s">
        <v>6841</v>
      </c>
      <c r="E2933" s="8" t="s">
        <v>993</v>
      </c>
    </row>
    <row r="2934" spans="1:5" ht="13.5" customHeight="1">
      <c r="A2934" s="7">
        <f t="shared" si="77"/>
        <v>2868</v>
      </c>
      <c r="B2934" s="3" t="s">
        <v>6843</v>
      </c>
      <c r="C2934" s="3" t="s">
        <v>6842</v>
      </c>
      <c r="D2934" s="36" t="s">
        <v>6844</v>
      </c>
      <c r="E2934" s="8" t="s">
        <v>993</v>
      </c>
    </row>
    <row r="2935" spans="1:5" ht="13.5" customHeight="1">
      <c r="A2935" s="7">
        <f t="shared" si="77"/>
        <v>2869</v>
      </c>
      <c r="B2935" s="3" t="s">
        <v>6846</v>
      </c>
      <c r="C2935" s="3" t="s">
        <v>6845</v>
      </c>
      <c r="D2935" s="36" t="s">
        <v>6847</v>
      </c>
      <c r="E2935" s="8" t="s">
        <v>993</v>
      </c>
    </row>
    <row r="2936" spans="1:5" ht="13.5" customHeight="1">
      <c r="A2936" s="7">
        <f t="shared" si="77"/>
        <v>2870</v>
      </c>
      <c r="B2936" s="3" t="s">
        <v>6849</v>
      </c>
      <c r="C2936" s="3" t="s">
        <v>6848</v>
      </c>
      <c r="D2936" s="36" t="s">
        <v>6850</v>
      </c>
      <c r="E2936" s="8" t="s">
        <v>993</v>
      </c>
    </row>
    <row r="2937" spans="1:5" ht="13.5" customHeight="1">
      <c r="A2937" s="7">
        <f t="shared" si="77"/>
        <v>2871</v>
      </c>
      <c r="B2937" s="3" t="s">
        <v>6852</v>
      </c>
      <c r="C2937" s="3" t="s">
        <v>6851</v>
      </c>
      <c r="D2937" s="36" t="s">
        <v>6853</v>
      </c>
      <c r="E2937" s="8" t="s">
        <v>993</v>
      </c>
    </row>
    <row r="2938" spans="1:5" ht="13.5" customHeight="1">
      <c r="A2938" s="7">
        <f t="shared" si="77"/>
        <v>2872</v>
      </c>
      <c r="B2938" s="3" t="s">
        <v>6855</v>
      </c>
      <c r="C2938" s="3" t="s">
        <v>6854</v>
      </c>
      <c r="D2938" s="36" t="s">
        <v>6856</v>
      </c>
      <c r="E2938" s="8" t="s">
        <v>993</v>
      </c>
    </row>
    <row r="2939" spans="1:5" ht="13.5" customHeight="1">
      <c r="A2939" s="7">
        <f t="shared" si="77"/>
        <v>2873</v>
      </c>
      <c r="B2939" s="3" t="s">
        <v>6858</v>
      </c>
      <c r="C2939" s="3" t="s">
        <v>6857</v>
      </c>
      <c r="D2939" s="36" t="s">
        <v>6859</v>
      </c>
      <c r="E2939" s="8" t="s">
        <v>993</v>
      </c>
    </row>
    <row r="2940" spans="1:5" ht="13.5" customHeight="1">
      <c r="A2940" s="7">
        <f t="shared" si="77"/>
        <v>2874</v>
      </c>
      <c r="B2940" s="3" t="s">
        <v>6858</v>
      </c>
      <c r="C2940" s="3" t="s">
        <v>6860</v>
      </c>
      <c r="D2940" s="36" t="s">
        <v>6861</v>
      </c>
      <c r="E2940" s="8" t="s">
        <v>993</v>
      </c>
    </row>
    <row r="2941" spans="1:5" ht="13.5" customHeight="1">
      <c r="A2941" s="7">
        <f t="shared" si="77"/>
        <v>2875</v>
      </c>
      <c r="B2941" s="3" t="s">
        <v>6863</v>
      </c>
      <c r="C2941" s="3" t="s">
        <v>6862</v>
      </c>
      <c r="D2941" s="36" t="s">
        <v>6864</v>
      </c>
      <c r="E2941" s="8" t="s">
        <v>993</v>
      </c>
    </row>
    <row r="2942" spans="1:5" ht="13.5" customHeight="1">
      <c r="A2942" s="7">
        <f t="shared" si="77"/>
        <v>2876</v>
      </c>
      <c r="B2942" s="3" t="s">
        <v>6863</v>
      </c>
      <c r="C2942" s="3" t="s">
        <v>6865</v>
      </c>
      <c r="D2942" s="36" t="s">
        <v>6866</v>
      </c>
      <c r="E2942" s="8" t="s">
        <v>993</v>
      </c>
    </row>
    <row r="2943" spans="1:5" ht="13.5" customHeight="1">
      <c r="A2943" s="7">
        <f t="shared" si="77"/>
        <v>2877</v>
      </c>
      <c r="B2943" s="3" t="s">
        <v>6868</v>
      </c>
      <c r="C2943" s="3" t="s">
        <v>6867</v>
      </c>
      <c r="D2943" s="36" t="s">
        <v>6869</v>
      </c>
      <c r="E2943" s="8" t="s">
        <v>993</v>
      </c>
    </row>
    <row r="2944" spans="1:5" ht="13.5" customHeight="1">
      <c r="A2944" s="7">
        <f t="shared" si="77"/>
        <v>2878</v>
      </c>
      <c r="B2944" s="3" t="s">
        <v>6868</v>
      </c>
      <c r="C2944" s="3" t="s">
        <v>6870</v>
      </c>
      <c r="D2944" s="36" t="s">
        <v>6871</v>
      </c>
      <c r="E2944" s="8" t="s">
        <v>993</v>
      </c>
    </row>
    <row r="2945" spans="1:5" ht="13.5" customHeight="1">
      <c r="A2945" s="7">
        <f t="shared" si="77"/>
        <v>2879</v>
      </c>
      <c r="B2945" s="3" t="s">
        <v>6873</v>
      </c>
      <c r="C2945" s="3" t="s">
        <v>6872</v>
      </c>
      <c r="D2945" s="36" t="s">
        <v>6874</v>
      </c>
      <c r="E2945" s="8" t="s">
        <v>993</v>
      </c>
    </row>
    <row r="2946" spans="1:5" ht="13.5" customHeight="1">
      <c r="A2946" s="7">
        <f t="shared" si="77"/>
        <v>2880</v>
      </c>
      <c r="B2946" s="3" t="s">
        <v>6873</v>
      </c>
      <c r="C2946" s="3" t="s">
        <v>6875</v>
      </c>
      <c r="D2946" s="36" t="s">
        <v>6876</v>
      </c>
      <c r="E2946" s="8" t="s">
        <v>993</v>
      </c>
    </row>
    <row r="2947" spans="1:5" ht="13.5" customHeight="1">
      <c r="A2947" s="7">
        <f t="shared" si="77"/>
        <v>2881</v>
      </c>
      <c r="B2947" s="3" t="s">
        <v>6878</v>
      </c>
      <c r="C2947" s="3" t="s">
        <v>6877</v>
      </c>
      <c r="D2947" s="36" t="s">
        <v>6879</v>
      </c>
      <c r="E2947" s="8" t="s">
        <v>993</v>
      </c>
    </row>
    <row r="2948" spans="1:5" ht="13.5" customHeight="1">
      <c r="A2948" s="7">
        <f t="shared" si="77"/>
        <v>2882</v>
      </c>
      <c r="B2948" s="3" t="s">
        <v>6881</v>
      </c>
      <c r="C2948" s="3" t="s">
        <v>6880</v>
      </c>
      <c r="D2948" s="36" t="s">
        <v>6882</v>
      </c>
      <c r="E2948" s="8" t="s">
        <v>993</v>
      </c>
    </row>
    <row r="2949" spans="1:5" ht="13.5" customHeight="1">
      <c r="A2949" s="7">
        <f t="shared" si="77"/>
        <v>2883</v>
      </c>
      <c r="B2949" s="3" t="s">
        <v>6884</v>
      </c>
      <c r="C2949" s="3" t="s">
        <v>6883</v>
      </c>
      <c r="D2949" s="36" t="s">
        <v>6885</v>
      </c>
      <c r="E2949" s="8" t="s">
        <v>993</v>
      </c>
    </row>
    <row r="2950" spans="1:5" ht="13.5" customHeight="1">
      <c r="A2950" s="7">
        <f t="shared" si="77"/>
        <v>2884</v>
      </c>
      <c r="B2950" s="3" t="s">
        <v>6884</v>
      </c>
      <c r="C2950" s="3" t="s">
        <v>6886</v>
      </c>
      <c r="D2950" s="36" t="s">
        <v>6887</v>
      </c>
      <c r="E2950" s="8" t="s">
        <v>993</v>
      </c>
    </row>
    <row r="2951" spans="1:5" ht="13.5" customHeight="1">
      <c r="A2951" s="7">
        <f t="shared" si="77"/>
        <v>2885</v>
      </c>
      <c r="B2951" s="3" t="s">
        <v>6884</v>
      </c>
      <c r="C2951" s="3" t="s">
        <v>6888</v>
      </c>
      <c r="D2951" s="36" t="s">
        <v>6889</v>
      </c>
      <c r="E2951" s="8" t="s">
        <v>993</v>
      </c>
    </row>
    <row r="2952" spans="1:5" ht="13.5" customHeight="1">
      <c r="A2952" s="7">
        <f t="shared" si="77"/>
        <v>2886</v>
      </c>
      <c r="B2952" s="3" t="s">
        <v>6891</v>
      </c>
      <c r="C2952" s="3" t="s">
        <v>6890</v>
      </c>
      <c r="D2952" s="36" t="s">
        <v>6892</v>
      </c>
      <c r="E2952" s="8" t="s">
        <v>993</v>
      </c>
    </row>
    <row r="2953" spans="1:5" ht="13.5" customHeight="1">
      <c r="A2953" s="7">
        <f t="shared" si="77"/>
        <v>2887</v>
      </c>
      <c r="B2953" s="3" t="s">
        <v>6894</v>
      </c>
      <c r="C2953" s="3" t="s">
        <v>6893</v>
      </c>
      <c r="D2953" s="36" t="s">
        <v>6892</v>
      </c>
      <c r="E2953" s="8" t="s">
        <v>993</v>
      </c>
    </row>
    <row r="2954" spans="1:5" ht="13.5" customHeight="1" thickBot="1">
      <c r="A2954" s="24">
        <f t="shared" si="77"/>
        <v>2888</v>
      </c>
      <c r="B2954" s="25" t="s">
        <v>6896</v>
      </c>
      <c r="C2954" s="25" t="s">
        <v>6895</v>
      </c>
      <c r="D2954" s="37" t="s">
        <v>6897</v>
      </c>
      <c r="E2954" s="26" t="s">
        <v>993</v>
      </c>
    </row>
    <row r="2955" spans="1:5" ht="13.5" customHeight="1">
      <c r="A2955" s="49" t="s">
        <v>7746</v>
      </c>
      <c r="B2955" s="50"/>
      <c r="C2955" s="50"/>
      <c r="D2955" s="50"/>
      <c r="E2955" s="51"/>
    </row>
    <row r="2956" spans="1:5" ht="13.5" customHeight="1">
      <c r="A2956" s="7">
        <f>ROW()-67</f>
        <v>2889</v>
      </c>
      <c r="B2956" s="3" t="s">
        <v>6899</v>
      </c>
      <c r="C2956" s="3" t="s">
        <v>6898</v>
      </c>
      <c r="D2956" s="36" t="s">
        <v>6900</v>
      </c>
      <c r="E2956" s="8" t="s">
        <v>993</v>
      </c>
    </row>
    <row r="2957" spans="1:5" ht="13.5" customHeight="1">
      <c r="A2957" s="7">
        <f t="shared" ref="A2957:A3020" si="78">ROW()-67</f>
        <v>2890</v>
      </c>
      <c r="B2957" s="3" t="s">
        <v>6899</v>
      </c>
      <c r="C2957" s="3" t="s">
        <v>6901</v>
      </c>
      <c r="D2957" s="36" t="s">
        <v>6902</v>
      </c>
      <c r="E2957" s="8" t="s">
        <v>993</v>
      </c>
    </row>
    <row r="2958" spans="1:5" ht="13.5" customHeight="1">
      <c r="A2958" s="7">
        <f t="shared" si="78"/>
        <v>2891</v>
      </c>
      <c r="B2958" s="3" t="s">
        <v>6904</v>
      </c>
      <c r="C2958" s="3" t="s">
        <v>6903</v>
      </c>
      <c r="D2958" s="36" t="s">
        <v>6905</v>
      </c>
      <c r="E2958" s="8" t="s">
        <v>993</v>
      </c>
    </row>
    <row r="2959" spans="1:5" ht="13.5" customHeight="1">
      <c r="A2959" s="7">
        <f t="shared" si="78"/>
        <v>2892</v>
      </c>
      <c r="B2959" s="3" t="s">
        <v>6907</v>
      </c>
      <c r="C2959" s="3" t="s">
        <v>6906</v>
      </c>
      <c r="D2959" s="36" t="s">
        <v>6905</v>
      </c>
      <c r="E2959" s="8" t="s">
        <v>993</v>
      </c>
    </row>
    <row r="2960" spans="1:5" ht="13.5" customHeight="1">
      <c r="A2960" s="7">
        <f t="shared" si="78"/>
        <v>2893</v>
      </c>
      <c r="B2960" s="3" t="s">
        <v>6909</v>
      </c>
      <c r="C2960" s="3" t="s">
        <v>6908</v>
      </c>
      <c r="D2960" s="36" t="s">
        <v>6905</v>
      </c>
      <c r="E2960" s="8" t="s">
        <v>993</v>
      </c>
    </row>
    <row r="2961" spans="1:5" ht="13.5" customHeight="1">
      <c r="A2961" s="7">
        <f t="shared" si="78"/>
        <v>2894</v>
      </c>
      <c r="B2961" s="3" t="s">
        <v>6911</v>
      </c>
      <c r="C2961" s="3" t="s">
        <v>6910</v>
      </c>
      <c r="D2961" s="36" t="s">
        <v>6905</v>
      </c>
      <c r="E2961" s="8" t="s">
        <v>993</v>
      </c>
    </row>
    <row r="2962" spans="1:5" ht="13.5" customHeight="1">
      <c r="A2962" s="7">
        <f t="shared" si="78"/>
        <v>2895</v>
      </c>
      <c r="B2962" s="3" t="s">
        <v>6913</v>
      </c>
      <c r="C2962" s="3" t="s">
        <v>6912</v>
      </c>
      <c r="D2962" s="36" t="s">
        <v>6905</v>
      </c>
      <c r="E2962" s="8" t="s">
        <v>993</v>
      </c>
    </row>
    <row r="2963" spans="1:5" ht="13.5" customHeight="1">
      <c r="A2963" s="7">
        <f t="shared" si="78"/>
        <v>2896</v>
      </c>
      <c r="B2963" s="3" t="s">
        <v>6915</v>
      </c>
      <c r="C2963" s="3" t="s">
        <v>6914</v>
      </c>
      <c r="D2963" s="36" t="s">
        <v>6905</v>
      </c>
      <c r="E2963" s="8" t="s">
        <v>993</v>
      </c>
    </row>
    <row r="2964" spans="1:5" ht="13.5" customHeight="1">
      <c r="A2964" s="7">
        <f t="shared" si="78"/>
        <v>2897</v>
      </c>
      <c r="B2964" s="3" t="s">
        <v>6917</v>
      </c>
      <c r="C2964" s="3" t="s">
        <v>6916</v>
      </c>
      <c r="D2964" s="36" t="s">
        <v>6918</v>
      </c>
      <c r="E2964" s="8" t="s">
        <v>993</v>
      </c>
    </row>
    <row r="2965" spans="1:5" ht="13.5" customHeight="1">
      <c r="A2965" s="7">
        <f t="shared" si="78"/>
        <v>2898</v>
      </c>
      <c r="B2965" s="3" t="s">
        <v>6920</v>
      </c>
      <c r="C2965" s="3" t="s">
        <v>6919</v>
      </c>
      <c r="D2965" s="36" t="s">
        <v>6921</v>
      </c>
      <c r="E2965" s="8" t="s">
        <v>993</v>
      </c>
    </row>
    <row r="2966" spans="1:5" ht="13.5" customHeight="1">
      <c r="A2966" s="7">
        <f t="shared" si="78"/>
        <v>2899</v>
      </c>
      <c r="B2966" s="3" t="s">
        <v>6920</v>
      </c>
      <c r="C2966" s="3" t="s">
        <v>6922</v>
      </c>
      <c r="D2966" s="36" t="s">
        <v>6923</v>
      </c>
      <c r="E2966" s="8" t="s">
        <v>993</v>
      </c>
    </row>
    <row r="2967" spans="1:5" ht="13.5" customHeight="1">
      <c r="A2967" s="7">
        <f t="shared" si="78"/>
        <v>2900</v>
      </c>
      <c r="B2967" s="3" t="s">
        <v>6925</v>
      </c>
      <c r="C2967" s="3" t="s">
        <v>6924</v>
      </c>
      <c r="D2967" s="36" t="s">
        <v>6926</v>
      </c>
      <c r="E2967" s="8" t="s">
        <v>993</v>
      </c>
    </row>
    <row r="2968" spans="1:5" ht="13.5" customHeight="1">
      <c r="A2968" s="7">
        <f t="shared" si="78"/>
        <v>2901</v>
      </c>
      <c r="B2968" s="3" t="s">
        <v>6925</v>
      </c>
      <c r="C2968" s="3" t="s">
        <v>6927</v>
      </c>
      <c r="D2968" s="36" t="s">
        <v>6928</v>
      </c>
      <c r="E2968" s="8" t="s">
        <v>993</v>
      </c>
    </row>
    <row r="2969" spans="1:5" ht="13.5" customHeight="1">
      <c r="A2969" s="7">
        <f t="shared" si="78"/>
        <v>2902</v>
      </c>
      <c r="B2969" s="3" t="s">
        <v>6930</v>
      </c>
      <c r="C2969" s="3" t="s">
        <v>6929</v>
      </c>
      <c r="D2969" s="36" t="s">
        <v>6926</v>
      </c>
      <c r="E2969" s="8" t="s">
        <v>993</v>
      </c>
    </row>
    <row r="2970" spans="1:5" ht="13.5" customHeight="1">
      <c r="A2970" s="7">
        <f t="shared" si="78"/>
        <v>2903</v>
      </c>
      <c r="B2970" s="3" t="s">
        <v>6930</v>
      </c>
      <c r="C2970" s="3" t="s">
        <v>6931</v>
      </c>
      <c r="D2970" s="36" t="s">
        <v>6928</v>
      </c>
      <c r="E2970" s="8" t="s">
        <v>993</v>
      </c>
    </row>
    <row r="2971" spans="1:5" ht="13.5" customHeight="1">
      <c r="A2971" s="7">
        <f t="shared" si="78"/>
        <v>2904</v>
      </c>
      <c r="B2971" s="3" t="s">
        <v>6933</v>
      </c>
      <c r="C2971" s="3" t="s">
        <v>6932</v>
      </c>
      <c r="D2971" s="36" t="s">
        <v>6934</v>
      </c>
      <c r="E2971" s="8" t="s">
        <v>993</v>
      </c>
    </row>
    <row r="2972" spans="1:5" ht="13.5" customHeight="1">
      <c r="A2972" s="7">
        <f t="shared" si="78"/>
        <v>2905</v>
      </c>
      <c r="B2972" s="3" t="s">
        <v>6933</v>
      </c>
      <c r="C2972" s="3" t="s">
        <v>6935</v>
      </c>
      <c r="D2972" s="36" t="s">
        <v>6936</v>
      </c>
      <c r="E2972" s="8" t="s">
        <v>993</v>
      </c>
    </row>
    <row r="2973" spans="1:5" ht="13.5" customHeight="1">
      <c r="A2973" s="7">
        <f t="shared" si="78"/>
        <v>2906</v>
      </c>
      <c r="B2973" s="3" t="s">
        <v>6938</v>
      </c>
      <c r="C2973" s="3" t="s">
        <v>6937</v>
      </c>
      <c r="D2973" s="36" t="s">
        <v>6939</v>
      </c>
      <c r="E2973" s="8" t="s">
        <v>993</v>
      </c>
    </row>
    <row r="2974" spans="1:5" ht="13.5" customHeight="1">
      <c r="A2974" s="7">
        <f t="shared" si="78"/>
        <v>2907</v>
      </c>
      <c r="B2974" s="3" t="s">
        <v>6941</v>
      </c>
      <c r="C2974" s="3" t="s">
        <v>6940</v>
      </c>
      <c r="D2974" s="36" t="s">
        <v>6936</v>
      </c>
      <c r="E2974" s="8" t="s">
        <v>993</v>
      </c>
    </row>
    <row r="2975" spans="1:5" ht="13.5" customHeight="1">
      <c r="A2975" s="7">
        <f t="shared" si="78"/>
        <v>2908</v>
      </c>
      <c r="B2975" s="3" t="s">
        <v>6943</v>
      </c>
      <c r="C2975" s="3" t="s">
        <v>6942</v>
      </c>
      <c r="D2975" s="36" t="s">
        <v>6944</v>
      </c>
      <c r="E2975" s="8" t="s">
        <v>993</v>
      </c>
    </row>
    <row r="2976" spans="1:5" ht="13.5" customHeight="1">
      <c r="A2976" s="7">
        <f t="shared" si="78"/>
        <v>2909</v>
      </c>
      <c r="B2976" s="3" t="s">
        <v>6946</v>
      </c>
      <c r="C2976" s="3" t="s">
        <v>6945</v>
      </c>
      <c r="D2976" s="36" t="s">
        <v>6936</v>
      </c>
      <c r="E2976" s="8" t="s">
        <v>993</v>
      </c>
    </row>
    <row r="2977" spans="1:5" ht="13.5" customHeight="1">
      <c r="A2977" s="7">
        <f t="shared" si="78"/>
        <v>2910</v>
      </c>
      <c r="B2977" s="3" t="s">
        <v>6948</v>
      </c>
      <c r="C2977" s="3" t="s">
        <v>6947</v>
      </c>
      <c r="D2977" s="36" t="s">
        <v>6949</v>
      </c>
      <c r="E2977" s="8" t="s">
        <v>993</v>
      </c>
    </row>
    <row r="2978" spans="1:5" ht="13.5" customHeight="1">
      <c r="A2978" s="7">
        <f t="shared" si="78"/>
        <v>2911</v>
      </c>
      <c r="B2978" s="3" t="s">
        <v>6951</v>
      </c>
      <c r="C2978" s="3" t="s">
        <v>6950</v>
      </c>
      <c r="D2978" s="36" t="s">
        <v>6936</v>
      </c>
      <c r="E2978" s="8" t="s">
        <v>993</v>
      </c>
    </row>
    <row r="2979" spans="1:5" ht="13.5" customHeight="1">
      <c r="A2979" s="7">
        <f t="shared" si="78"/>
        <v>2912</v>
      </c>
      <c r="B2979" s="3" t="s">
        <v>6953</v>
      </c>
      <c r="C2979" s="3" t="s">
        <v>6952</v>
      </c>
      <c r="D2979" s="36" t="s">
        <v>6954</v>
      </c>
      <c r="E2979" s="8" t="s">
        <v>993</v>
      </c>
    </row>
    <row r="2980" spans="1:5" ht="13.5" customHeight="1">
      <c r="A2980" s="7">
        <f t="shared" si="78"/>
        <v>2913</v>
      </c>
      <c r="B2980" s="3" t="s">
        <v>6956</v>
      </c>
      <c r="C2980" s="3" t="s">
        <v>6955</v>
      </c>
      <c r="D2980" s="36" t="s">
        <v>6936</v>
      </c>
      <c r="E2980" s="8" t="s">
        <v>993</v>
      </c>
    </row>
    <row r="2981" spans="1:5" ht="13.5" customHeight="1">
      <c r="A2981" s="7">
        <f t="shared" si="78"/>
        <v>2914</v>
      </c>
      <c r="B2981" s="3" t="s">
        <v>6958</v>
      </c>
      <c r="C2981" s="3" t="s">
        <v>6957</v>
      </c>
      <c r="D2981" s="36" t="s">
        <v>6959</v>
      </c>
      <c r="E2981" s="8" t="s">
        <v>993</v>
      </c>
    </row>
    <row r="2982" spans="1:5" ht="13.5" customHeight="1">
      <c r="A2982" s="7">
        <f t="shared" si="78"/>
        <v>2915</v>
      </c>
      <c r="B2982" s="3" t="s">
        <v>6961</v>
      </c>
      <c r="C2982" s="3" t="s">
        <v>6960</v>
      </c>
      <c r="D2982" s="36" t="s">
        <v>6962</v>
      </c>
      <c r="E2982" s="8" t="s">
        <v>993</v>
      </c>
    </row>
    <row r="2983" spans="1:5" ht="13.5" customHeight="1">
      <c r="A2983" s="7">
        <f t="shared" si="78"/>
        <v>2916</v>
      </c>
      <c r="B2983" s="3" t="s">
        <v>6964</v>
      </c>
      <c r="C2983" s="3" t="s">
        <v>6963</v>
      </c>
      <c r="D2983" s="36" t="s">
        <v>6936</v>
      </c>
      <c r="E2983" s="8" t="s">
        <v>993</v>
      </c>
    </row>
    <row r="2984" spans="1:5" ht="13.5" customHeight="1">
      <c r="A2984" s="7">
        <f t="shared" si="78"/>
        <v>2917</v>
      </c>
      <c r="B2984" s="3" t="s">
        <v>6966</v>
      </c>
      <c r="C2984" s="3" t="s">
        <v>6965</v>
      </c>
      <c r="D2984" s="36" t="s">
        <v>6967</v>
      </c>
      <c r="E2984" s="8" t="s">
        <v>993</v>
      </c>
    </row>
    <row r="2985" spans="1:5" ht="13.5" customHeight="1">
      <c r="A2985" s="7">
        <f t="shared" si="78"/>
        <v>2918</v>
      </c>
      <c r="B2985" s="3" t="s">
        <v>6969</v>
      </c>
      <c r="C2985" s="3" t="s">
        <v>6968</v>
      </c>
      <c r="D2985" s="36" t="s">
        <v>6936</v>
      </c>
      <c r="E2985" s="8" t="s">
        <v>993</v>
      </c>
    </row>
    <row r="2986" spans="1:5" ht="13.5" customHeight="1">
      <c r="A2986" s="7">
        <f t="shared" si="78"/>
        <v>2919</v>
      </c>
      <c r="B2986" s="3" t="s">
        <v>6971</v>
      </c>
      <c r="C2986" s="3" t="s">
        <v>6970</v>
      </c>
      <c r="D2986" s="36" t="s">
        <v>6972</v>
      </c>
      <c r="E2986" s="8" t="s">
        <v>993</v>
      </c>
    </row>
    <row r="2987" spans="1:5" ht="13.5" customHeight="1">
      <c r="A2987" s="7">
        <f t="shared" si="78"/>
        <v>2920</v>
      </c>
      <c r="B2987" s="3" t="s">
        <v>6974</v>
      </c>
      <c r="C2987" s="3" t="s">
        <v>6973</v>
      </c>
      <c r="D2987" s="36" t="s">
        <v>6975</v>
      </c>
      <c r="E2987" s="8" t="s">
        <v>993</v>
      </c>
    </row>
    <row r="2988" spans="1:5" ht="13.5" customHeight="1">
      <c r="A2988" s="7">
        <f t="shared" si="78"/>
        <v>2921</v>
      </c>
      <c r="B2988" s="3" t="s">
        <v>6977</v>
      </c>
      <c r="C2988" s="3" t="s">
        <v>6976</v>
      </c>
      <c r="D2988" s="36" t="s">
        <v>6936</v>
      </c>
      <c r="E2988" s="8" t="s">
        <v>993</v>
      </c>
    </row>
    <row r="2989" spans="1:5" ht="13.5" customHeight="1">
      <c r="A2989" s="7">
        <f t="shared" si="78"/>
        <v>2922</v>
      </c>
      <c r="B2989" s="3" t="s">
        <v>6979</v>
      </c>
      <c r="C2989" s="3" t="s">
        <v>6978</v>
      </c>
      <c r="D2989" s="36" t="s">
        <v>6980</v>
      </c>
      <c r="E2989" s="8" t="s">
        <v>993</v>
      </c>
    </row>
    <row r="2990" spans="1:5" ht="13.5" customHeight="1">
      <c r="A2990" s="7">
        <f t="shared" si="78"/>
        <v>2923</v>
      </c>
      <c r="B2990" s="3" t="s">
        <v>6982</v>
      </c>
      <c r="C2990" s="3" t="s">
        <v>6981</v>
      </c>
      <c r="D2990" s="36" t="s">
        <v>6936</v>
      </c>
      <c r="E2990" s="8" t="s">
        <v>993</v>
      </c>
    </row>
    <row r="2991" spans="1:5" ht="13.5" customHeight="1">
      <c r="A2991" s="7">
        <f t="shared" si="78"/>
        <v>2924</v>
      </c>
      <c r="B2991" s="3" t="s">
        <v>6984</v>
      </c>
      <c r="C2991" s="3" t="s">
        <v>6983</v>
      </c>
      <c r="D2991" s="36" t="s">
        <v>6985</v>
      </c>
      <c r="E2991" s="8" t="s">
        <v>993</v>
      </c>
    </row>
    <row r="2992" spans="1:5" ht="13.5" customHeight="1">
      <c r="A2992" s="7">
        <f t="shared" si="78"/>
        <v>2925</v>
      </c>
      <c r="B2992" s="3" t="s">
        <v>6987</v>
      </c>
      <c r="C2992" s="3" t="s">
        <v>6986</v>
      </c>
      <c r="D2992" s="36" t="s">
        <v>6936</v>
      </c>
      <c r="E2992" s="8" t="s">
        <v>993</v>
      </c>
    </row>
    <row r="2993" spans="1:5" ht="13.5" customHeight="1">
      <c r="A2993" s="7">
        <f t="shared" si="78"/>
        <v>2926</v>
      </c>
      <c r="B2993" s="3" t="s">
        <v>6989</v>
      </c>
      <c r="C2993" s="3" t="s">
        <v>6988</v>
      </c>
      <c r="D2993" s="36" t="s">
        <v>6990</v>
      </c>
      <c r="E2993" s="8" t="s">
        <v>993</v>
      </c>
    </row>
    <row r="2994" spans="1:5" ht="13.5" customHeight="1">
      <c r="A2994" s="7">
        <f t="shared" si="78"/>
        <v>2927</v>
      </c>
      <c r="B2994" s="3" t="s">
        <v>6992</v>
      </c>
      <c r="C2994" s="3" t="s">
        <v>6991</v>
      </c>
      <c r="D2994" s="36" t="s">
        <v>6993</v>
      </c>
      <c r="E2994" s="8" t="s">
        <v>993</v>
      </c>
    </row>
    <row r="2995" spans="1:5" ht="13.5" customHeight="1">
      <c r="A2995" s="7">
        <f t="shared" si="78"/>
        <v>2928</v>
      </c>
      <c r="B2995" s="3" t="s">
        <v>6995</v>
      </c>
      <c r="C2995" s="3" t="s">
        <v>6994</v>
      </c>
      <c r="D2995" s="36" t="s">
        <v>6996</v>
      </c>
      <c r="E2995" s="8" t="s">
        <v>993</v>
      </c>
    </row>
    <row r="2996" spans="1:5" ht="13.5" customHeight="1">
      <c r="A2996" s="7">
        <f t="shared" si="78"/>
        <v>2929</v>
      </c>
      <c r="B2996" s="3" t="s">
        <v>6995</v>
      </c>
      <c r="C2996" s="3" t="s">
        <v>6997</v>
      </c>
      <c r="D2996" s="36" t="s">
        <v>6936</v>
      </c>
      <c r="E2996" s="8" t="s">
        <v>993</v>
      </c>
    </row>
    <row r="2997" spans="1:5" ht="13.5" customHeight="1">
      <c r="A2997" s="7">
        <f t="shared" si="78"/>
        <v>2930</v>
      </c>
      <c r="B2997" s="3" t="s">
        <v>6999</v>
      </c>
      <c r="C2997" s="3" t="s">
        <v>6998</v>
      </c>
      <c r="D2997" s="36" t="s">
        <v>7000</v>
      </c>
      <c r="E2997" s="8" t="s">
        <v>993</v>
      </c>
    </row>
    <row r="2998" spans="1:5" ht="13.5" customHeight="1">
      <c r="A2998" s="7">
        <f t="shared" si="78"/>
        <v>2931</v>
      </c>
      <c r="B2998" s="3" t="s">
        <v>7002</v>
      </c>
      <c r="C2998" s="3" t="s">
        <v>7001</v>
      </c>
      <c r="D2998" s="36" t="s">
        <v>6936</v>
      </c>
      <c r="E2998" s="8" t="s">
        <v>993</v>
      </c>
    </row>
    <row r="2999" spans="1:5" ht="13.5" customHeight="1">
      <c r="A2999" s="7">
        <f t="shared" si="78"/>
        <v>2932</v>
      </c>
      <c r="B2999" s="3" t="s">
        <v>7004</v>
      </c>
      <c r="C2999" s="3" t="s">
        <v>7003</v>
      </c>
      <c r="D2999" s="36" t="s">
        <v>7005</v>
      </c>
      <c r="E2999" s="8" t="s">
        <v>993</v>
      </c>
    </row>
    <row r="3000" spans="1:5" ht="13.5" customHeight="1">
      <c r="A3000" s="7">
        <f t="shared" si="78"/>
        <v>2933</v>
      </c>
      <c r="B3000" s="3" t="s">
        <v>7007</v>
      </c>
      <c r="C3000" s="3" t="s">
        <v>7006</v>
      </c>
      <c r="D3000" s="36" t="s">
        <v>6936</v>
      </c>
      <c r="E3000" s="8" t="s">
        <v>993</v>
      </c>
    </row>
    <row r="3001" spans="1:5" ht="13.5" customHeight="1">
      <c r="A3001" s="7">
        <f t="shared" si="78"/>
        <v>2934</v>
      </c>
      <c r="B3001" s="3" t="s">
        <v>7009</v>
      </c>
      <c r="C3001" s="3" t="s">
        <v>7008</v>
      </c>
      <c r="D3001" s="36" t="s">
        <v>7010</v>
      </c>
      <c r="E3001" s="8" t="s">
        <v>993</v>
      </c>
    </row>
    <row r="3002" spans="1:5" ht="13.5" customHeight="1">
      <c r="A3002" s="7">
        <f t="shared" si="78"/>
        <v>2935</v>
      </c>
      <c r="B3002" s="3" t="s">
        <v>7012</v>
      </c>
      <c r="C3002" s="3" t="s">
        <v>7011</v>
      </c>
      <c r="D3002" s="36" t="s">
        <v>6936</v>
      </c>
      <c r="E3002" s="8" t="s">
        <v>993</v>
      </c>
    </row>
    <row r="3003" spans="1:5" ht="13.5" customHeight="1">
      <c r="A3003" s="7">
        <f t="shared" si="78"/>
        <v>2936</v>
      </c>
      <c r="B3003" s="3" t="s">
        <v>7014</v>
      </c>
      <c r="C3003" s="3" t="s">
        <v>7013</v>
      </c>
      <c r="D3003" s="36" t="s">
        <v>7015</v>
      </c>
      <c r="E3003" s="8" t="s">
        <v>993</v>
      </c>
    </row>
    <row r="3004" spans="1:5" ht="13.5" customHeight="1">
      <c r="A3004" s="7">
        <f t="shared" si="78"/>
        <v>2937</v>
      </c>
      <c r="B3004" s="3" t="s">
        <v>7017</v>
      </c>
      <c r="C3004" s="3" t="s">
        <v>7016</v>
      </c>
      <c r="D3004" s="36" t="s">
        <v>6936</v>
      </c>
      <c r="E3004" s="8" t="s">
        <v>993</v>
      </c>
    </row>
    <row r="3005" spans="1:5" ht="13.5" customHeight="1">
      <c r="A3005" s="7">
        <f t="shared" si="78"/>
        <v>2938</v>
      </c>
      <c r="B3005" s="3" t="s">
        <v>7019</v>
      </c>
      <c r="C3005" s="3" t="s">
        <v>7018</v>
      </c>
      <c r="D3005" s="36" t="s">
        <v>7020</v>
      </c>
      <c r="E3005" s="8" t="s">
        <v>993</v>
      </c>
    </row>
    <row r="3006" spans="1:5" ht="13.5" customHeight="1">
      <c r="A3006" s="7">
        <f t="shared" si="78"/>
        <v>2939</v>
      </c>
      <c r="B3006" s="3" t="s">
        <v>7022</v>
      </c>
      <c r="C3006" s="3" t="s">
        <v>7021</v>
      </c>
      <c r="D3006" s="36" t="s">
        <v>6936</v>
      </c>
      <c r="E3006" s="8" t="s">
        <v>993</v>
      </c>
    </row>
    <row r="3007" spans="1:5" ht="13.5" customHeight="1">
      <c r="A3007" s="7">
        <f t="shared" si="78"/>
        <v>2940</v>
      </c>
      <c r="B3007" s="3" t="s">
        <v>7024</v>
      </c>
      <c r="C3007" s="3" t="s">
        <v>7023</v>
      </c>
      <c r="D3007" s="36" t="s">
        <v>7025</v>
      </c>
      <c r="E3007" s="8" t="s">
        <v>993</v>
      </c>
    </row>
    <row r="3008" spans="1:5" ht="13.5" customHeight="1">
      <c r="A3008" s="7">
        <f t="shared" si="78"/>
        <v>2941</v>
      </c>
      <c r="B3008" s="3" t="s">
        <v>7027</v>
      </c>
      <c r="C3008" s="3" t="s">
        <v>7026</v>
      </c>
      <c r="D3008" s="36" t="s">
        <v>6936</v>
      </c>
      <c r="E3008" s="8" t="s">
        <v>993</v>
      </c>
    </row>
    <row r="3009" spans="1:5" ht="13.5" customHeight="1">
      <c r="A3009" s="7">
        <f t="shared" si="78"/>
        <v>2942</v>
      </c>
      <c r="B3009" s="3" t="s">
        <v>7029</v>
      </c>
      <c r="C3009" s="3" t="s">
        <v>7028</v>
      </c>
      <c r="D3009" s="36" t="s">
        <v>7030</v>
      </c>
      <c r="E3009" s="8" t="s">
        <v>993</v>
      </c>
    </row>
    <row r="3010" spans="1:5" ht="13.5" customHeight="1">
      <c r="A3010" s="7">
        <f t="shared" si="78"/>
        <v>2943</v>
      </c>
      <c r="B3010" s="3" t="s">
        <v>7032</v>
      </c>
      <c r="C3010" s="3" t="s">
        <v>7031</v>
      </c>
      <c r="D3010" s="36" t="s">
        <v>6936</v>
      </c>
      <c r="E3010" s="8" t="s">
        <v>993</v>
      </c>
    </row>
    <row r="3011" spans="1:5" ht="13.5" customHeight="1">
      <c r="A3011" s="7">
        <f t="shared" si="78"/>
        <v>2944</v>
      </c>
      <c r="B3011" s="3" t="s">
        <v>7034</v>
      </c>
      <c r="C3011" s="3" t="s">
        <v>7033</v>
      </c>
      <c r="D3011" s="36" t="s">
        <v>7035</v>
      </c>
      <c r="E3011" s="8" t="s">
        <v>993</v>
      </c>
    </row>
    <row r="3012" spans="1:5" ht="13.5" customHeight="1">
      <c r="A3012" s="7">
        <f t="shared" si="78"/>
        <v>2945</v>
      </c>
      <c r="B3012" s="3" t="s">
        <v>7037</v>
      </c>
      <c r="C3012" s="3" t="s">
        <v>7036</v>
      </c>
      <c r="D3012" s="36" t="s">
        <v>6936</v>
      </c>
      <c r="E3012" s="8" t="s">
        <v>993</v>
      </c>
    </row>
    <row r="3013" spans="1:5" ht="13.5" customHeight="1">
      <c r="A3013" s="7">
        <f t="shared" si="78"/>
        <v>2946</v>
      </c>
      <c r="B3013" s="3" t="s">
        <v>7039</v>
      </c>
      <c r="C3013" s="3" t="s">
        <v>7038</v>
      </c>
      <c r="D3013" s="36" t="s">
        <v>7040</v>
      </c>
      <c r="E3013" s="8" t="s">
        <v>993</v>
      </c>
    </row>
    <row r="3014" spans="1:5" ht="13.5" customHeight="1">
      <c r="A3014" s="7">
        <f t="shared" si="78"/>
        <v>2947</v>
      </c>
      <c r="B3014" s="3" t="s">
        <v>7042</v>
      </c>
      <c r="C3014" s="3" t="s">
        <v>7041</v>
      </c>
      <c r="D3014" s="36" t="s">
        <v>7043</v>
      </c>
      <c r="E3014" s="8" t="s">
        <v>993</v>
      </c>
    </row>
    <row r="3015" spans="1:5" ht="13.5" customHeight="1">
      <c r="A3015" s="7">
        <f t="shared" si="78"/>
        <v>2948</v>
      </c>
      <c r="B3015" s="3" t="s">
        <v>7045</v>
      </c>
      <c r="C3015" s="3" t="s">
        <v>7044</v>
      </c>
      <c r="D3015" s="36" t="s">
        <v>7046</v>
      </c>
      <c r="E3015" s="8" t="s">
        <v>993</v>
      </c>
    </row>
    <row r="3016" spans="1:5" ht="13.5" customHeight="1">
      <c r="A3016" s="7">
        <f t="shared" si="78"/>
        <v>2949</v>
      </c>
      <c r="B3016" s="3" t="s">
        <v>7048</v>
      </c>
      <c r="C3016" s="3" t="s">
        <v>7047</v>
      </c>
      <c r="D3016" s="36" t="s">
        <v>7049</v>
      </c>
      <c r="E3016" s="8" t="s">
        <v>993</v>
      </c>
    </row>
    <row r="3017" spans="1:5" ht="13.5" customHeight="1">
      <c r="A3017" s="7">
        <f t="shared" si="78"/>
        <v>2950</v>
      </c>
      <c r="B3017" s="4" t="s">
        <v>913</v>
      </c>
      <c r="C3017" s="4">
        <v>18802478</v>
      </c>
      <c r="D3017" s="38" t="s">
        <v>914</v>
      </c>
      <c r="E3017" s="11" t="s">
        <v>876</v>
      </c>
    </row>
    <row r="3018" spans="1:5" ht="13.5" customHeight="1">
      <c r="A3018" s="7">
        <f t="shared" si="78"/>
        <v>2951</v>
      </c>
      <c r="B3018" s="3" t="s">
        <v>7051</v>
      </c>
      <c r="C3018" s="3" t="s">
        <v>7050</v>
      </c>
      <c r="D3018" s="36" t="s">
        <v>914</v>
      </c>
      <c r="E3018" s="8" t="s">
        <v>993</v>
      </c>
    </row>
    <row r="3019" spans="1:5" ht="13.5" customHeight="1">
      <c r="A3019" s="7">
        <f t="shared" si="78"/>
        <v>2952</v>
      </c>
      <c r="B3019" s="3" t="s">
        <v>7053</v>
      </c>
      <c r="C3019" s="3" t="s">
        <v>7052</v>
      </c>
      <c r="D3019" s="36" t="s">
        <v>7054</v>
      </c>
      <c r="E3019" s="8" t="s">
        <v>993</v>
      </c>
    </row>
    <row r="3020" spans="1:5" ht="13.5" customHeight="1">
      <c r="A3020" s="7">
        <f t="shared" si="78"/>
        <v>2953</v>
      </c>
      <c r="B3020" s="3" t="s">
        <v>7056</v>
      </c>
      <c r="C3020" s="3" t="s">
        <v>7055</v>
      </c>
      <c r="D3020" s="36" t="s">
        <v>7057</v>
      </c>
      <c r="E3020" s="8" t="s">
        <v>993</v>
      </c>
    </row>
    <row r="3021" spans="1:5" ht="13.5" customHeight="1">
      <c r="A3021" s="7">
        <f t="shared" ref="A3021:A3077" si="79">ROW()-67</f>
        <v>2954</v>
      </c>
      <c r="B3021" s="3" t="s">
        <v>7059</v>
      </c>
      <c r="C3021" s="3" t="s">
        <v>7058</v>
      </c>
      <c r="D3021" s="36" t="s">
        <v>7060</v>
      </c>
      <c r="E3021" s="8" t="s">
        <v>993</v>
      </c>
    </row>
    <row r="3022" spans="1:5" ht="13.5" customHeight="1">
      <c r="A3022" s="7">
        <f t="shared" si="79"/>
        <v>2955</v>
      </c>
      <c r="B3022" s="3" t="s">
        <v>7062</v>
      </c>
      <c r="C3022" s="3" t="s">
        <v>7061</v>
      </c>
      <c r="D3022" s="36" t="s">
        <v>7063</v>
      </c>
      <c r="E3022" s="8" t="s">
        <v>993</v>
      </c>
    </row>
    <row r="3023" spans="1:5" ht="13.5" customHeight="1">
      <c r="A3023" s="7">
        <f t="shared" si="79"/>
        <v>2956</v>
      </c>
      <c r="B3023" s="3" t="s">
        <v>7065</v>
      </c>
      <c r="C3023" s="3" t="s">
        <v>7064</v>
      </c>
      <c r="D3023" s="36" t="s">
        <v>7066</v>
      </c>
      <c r="E3023" s="8" t="s">
        <v>993</v>
      </c>
    </row>
    <row r="3024" spans="1:5" ht="13.5" customHeight="1">
      <c r="A3024" s="7">
        <f t="shared" si="79"/>
        <v>2957</v>
      </c>
      <c r="B3024" s="3" t="s">
        <v>7068</v>
      </c>
      <c r="C3024" s="3" t="s">
        <v>7067</v>
      </c>
      <c r="D3024" s="36" t="s">
        <v>7069</v>
      </c>
      <c r="E3024" s="8" t="s">
        <v>993</v>
      </c>
    </row>
    <row r="3025" spans="1:5" ht="13.5" customHeight="1">
      <c r="A3025" s="7">
        <f t="shared" si="79"/>
        <v>2958</v>
      </c>
      <c r="B3025" s="3" t="s">
        <v>7071</v>
      </c>
      <c r="C3025" s="3" t="s">
        <v>7070</v>
      </c>
      <c r="D3025" s="36" t="s">
        <v>7072</v>
      </c>
      <c r="E3025" s="8" t="s">
        <v>993</v>
      </c>
    </row>
    <row r="3026" spans="1:5" ht="13.5" customHeight="1">
      <c r="A3026" s="7">
        <f t="shared" si="79"/>
        <v>2959</v>
      </c>
      <c r="B3026" s="3" t="s">
        <v>7074</v>
      </c>
      <c r="C3026" s="3" t="s">
        <v>7073</v>
      </c>
      <c r="D3026" s="36" t="s">
        <v>7075</v>
      </c>
      <c r="E3026" s="8" t="s">
        <v>993</v>
      </c>
    </row>
    <row r="3027" spans="1:5" ht="13.5" customHeight="1">
      <c r="A3027" s="7">
        <f t="shared" si="79"/>
        <v>2960</v>
      </c>
      <c r="B3027" s="3" t="s">
        <v>7077</v>
      </c>
      <c r="C3027" s="3" t="s">
        <v>7076</v>
      </c>
      <c r="D3027" s="36" t="s">
        <v>7078</v>
      </c>
      <c r="E3027" s="8" t="s">
        <v>993</v>
      </c>
    </row>
    <row r="3028" spans="1:5" ht="13.5" customHeight="1">
      <c r="A3028" s="7">
        <f t="shared" si="79"/>
        <v>2961</v>
      </c>
      <c r="B3028" s="3" t="s">
        <v>7080</v>
      </c>
      <c r="C3028" s="3" t="s">
        <v>7079</v>
      </c>
      <c r="D3028" s="36" t="s">
        <v>7081</v>
      </c>
      <c r="E3028" s="8" t="s">
        <v>993</v>
      </c>
    </row>
    <row r="3029" spans="1:5" ht="13.5" customHeight="1">
      <c r="A3029" s="7">
        <f t="shared" si="79"/>
        <v>2962</v>
      </c>
      <c r="B3029" s="3" t="s">
        <v>7083</v>
      </c>
      <c r="C3029" s="3" t="s">
        <v>7082</v>
      </c>
      <c r="D3029" s="36" t="s">
        <v>7084</v>
      </c>
      <c r="E3029" s="8" t="s">
        <v>993</v>
      </c>
    </row>
    <row r="3030" spans="1:5" ht="13.5" customHeight="1">
      <c r="A3030" s="7">
        <f t="shared" si="79"/>
        <v>2963</v>
      </c>
      <c r="B3030" s="3" t="s">
        <v>7086</v>
      </c>
      <c r="C3030" s="3" t="s">
        <v>7085</v>
      </c>
      <c r="D3030" s="36" t="s">
        <v>7087</v>
      </c>
      <c r="E3030" s="8" t="s">
        <v>993</v>
      </c>
    </row>
    <row r="3031" spans="1:5" ht="13.5" customHeight="1">
      <c r="A3031" s="7">
        <f t="shared" si="79"/>
        <v>2964</v>
      </c>
      <c r="B3031" s="3" t="s">
        <v>7089</v>
      </c>
      <c r="C3031" s="3" t="s">
        <v>7088</v>
      </c>
      <c r="D3031" s="36" t="s">
        <v>7090</v>
      </c>
      <c r="E3031" s="8" t="s">
        <v>993</v>
      </c>
    </row>
    <row r="3032" spans="1:5" ht="13.5" customHeight="1">
      <c r="A3032" s="7">
        <f t="shared" si="79"/>
        <v>2965</v>
      </c>
      <c r="B3032" s="3" t="s">
        <v>7092</v>
      </c>
      <c r="C3032" s="3" t="s">
        <v>7091</v>
      </c>
      <c r="D3032" s="36" t="s">
        <v>7093</v>
      </c>
      <c r="E3032" s="8" t="s">
        <v>993</v>
      </c>
    </row>
    <row r="3033" spans="1:5" ht="13.5" customHeight="1">
      <c r="A3033" s="7">
        <f t="shared" si="79"/>
        <v>2966</v>
      </c>
      <c r="B3033" s="3" t="s">
        <v>7095</v>
      </c>
      <c r="C3033" s="3" t="s">
        <v>7094</v>
      </c>
      <c r="D3033" s="36" t="s">
        <v>7096</v>
      </c>
      <c r="E3033" s="8" t="s">
        <v>993</v>
      </c>
    </row>
    <row r="3034" spans="1:5" ht="13.5" customHeight="1">
      <c r="A3034" s="7">
        <f t="shared" si="79"/>
        <v>2967</v>
      </c>
      <c r="B3034" s="3" t="s">
        <v>7095</v>
      </c>
      <c r="C3034" s="3" t="s">
        <v>7097</v>
      </c>
      <c r="D3034" s="36" t="s">
        <v>7098</v>
      </c>
      <c r="E3034" s="8" t="s">
        <v>993</v>
      </c>
    </row>
    <row r="3035" spans="1:5" ht="13.5" customHeight="1">
      <c r="A3035" s="7">
        <f t="shared" si="79"/>
        <v>2968</v>
      </c>
      <c r="B3035" s="3" t="s">
        <v>7100</v>
      </c>
      <c r="C3035" s="3" t="s">
        <v>7099</v>
      </c>
      <c r="D3035" s="36" t="s">
        <v>7101</v>
      </c>
      <c r="E3035" s="8" t="s">
        <v>993</v>
      </c>
    </row>
    <row r="3036" spans="1:5" ht="13.5" customHeight="1">
      <c r="A3036" s="7">
        <f t="shared" si="79"/>
        <v>2969</v>
      </c>
      <c r="B3036" s="3" t="s">
        <v>7103</v>
      </c>
      <c r="C3036" s="3" t="s">
        <v>7102</v>
      </c>
      <c r="D3036" s="36" t="s">
        <v>7104</v>
      </c>
      <c r="E3036" s="8" t="s">
        <v>993</v>
      </c>
    </row>
    <row r="3037" spans="1:5" ht="13.5" customHeight="1">
      <c r="A3037" s="7">
        <f t="shared" si="79"/>
        <v>2970</v>
      </c>
      <c r="B3037" s="3" t="s">
        <v>7103</v>
      </c>
      <c r="C3037" s="3" t="s">
        <v>7105</v>
      </c>
      <c r="D3037" s="36" t="s">
        <v>7104</v>
      </c>
      <c r="E3037" s="8" t="s">
        <v>993</v>
      </c>
    </row>
    <row r="3038" spans="1:5" ht="13.5" customHeight="1">
      <c r="A3038" s="7">
        <f t="shared" si="79"/>
        <v>2971</v>
      </c>
      <c r="B3038" s="3" t="s">
        <v>7103</v>
      </c>
      <c r="C3038" s="3" t="s">
        <v>7106</v>
      </c>
      <c r="D3038" s="36" t="s">
        <v>7107</v>
      </c>
      <c r="E3038" s="8" t="s">
        <v>993</v>
      </c>
    </row>
    <row r="3039" spans="1:5" ht="13.5" customHeight="1">
      <c r="A3039" s="7">
        <f t="shared" si="79"/>
        <v>2972</v>
      </c>
      <c r="B3039" s="3" t="s">
        <v>7103</v>
      </c>
      <c r="C3039" s="3" t="s">
        <v>7108</v>
      </c>
      <c r="D3039" s="36" t="s">
        <v>7109</v>
      </c>
      <c r="E3039" s="8" t="s">
        <v>993</v>
      </c>
    </row>
    <row r="3040" spans="1:5" ht="13.5" customHeight="1">
      <c r="A3040" s="7">
        <f t="shared" si="79"/>
        <v>2973</v>
      </c>
      <c r="B3040" s="3" t="s">
        <v>7103</v>
      </c>
      <c r="C3040" s="3" t="s">
        <v>7110</v>
      </c>
      <c r="D3040" s="36" t="s">
        <v>7111</v>
      </c>
      <c r="E3040" s="8" t="s">
        <v>993</v>
      </c>
    </row>
    <row r="3041" spans="1:5" ht="13.5" customHeight="1">
      <c r="A3041" s="7">
        <f t="shared" si="79"/>
        <v>2974</v>
      </c>
      <c r="B3041" s="3" t="s">
        <v>7103</v>
      </c>
      <c r="C3041" s="3" t="s">
        <v>7112</v>
      </c>
      <c r="D3041" s="36" t="s">
        <v>7109</v>
      </c>
      <c r="E3041" s="8" t="s">
        <v>993</v>
      </c>
    </row>
    <row r="3042" spans="1:5" ht="13.5" customHeight="1">
      <c r="A3042" s="7">
        <f t="shared" si="79"/>
        <v>2975</v>
      </c>
      <c r="B3042" s="3" t="s">
        <v>7114</v>
      </c>
      <c r="C3042" s="3" t="s">
        <v>7113</v>
      </c>
      <c r="D3042" s="36" t="s">
        <v>7115</v>
      </c>
      <c r="E3042" s="8" t="s">
        <v>993</v>
      </c>
    </row>
    <row r="3043" spans="1:5" ht="13.5" customHeight="1">
      <c r="A3043" s="7">
        <f t="shared" si="79"/>
        <v>2976</v>
      </c>
      <c r="B3043" s="3" t="s">
        <v>7117</v>
      </c>
      <c r="C3043" s="3" t="s">
        <v>7116</v>
      </c>
      <c r="D3043" s="36" t="s">
        <v>7118</v>
      </c>
      <c r="E3043" s="8" t="s">
        <v>993</v>
      </c>
    </row>
    <row r="3044" spans="1:5" ht="13.5" customHeight="1">
      <c r="A3044" s="7">
        <f t="shared" si="79"/>
        <v>2977</v>
      </c>
      <c r="B3044" s="3" t="s">
        <v>7120</v>
      </c>
      <c r="C3044" s="3" t="s">
        <v>7119</v>
      </c>
      <c r="D3044" s="36" t="s">
        <v>7121</v>
      </c>
      <c r="E3044" s="8" t="s">
        <v>993</v>
      </c>
    </row>
    <row r="3045" spans="1:5" ht="13.5" customHeight="1">
      <c r="A3045" s="7">
        <f t="shared" si="79"/>
        <v>2978</v>
      </c>
      <c r="B3045" s="3" t="s">
        <v>7123</v>
      </c>
      <c r="C3045" s="3" t="s">
        <v>7122</v>
      </c>
      <c r="D3045" s="36" t="s">
        <v>7124</v>
      </c>
      <c r="E3045" s="8" t="s">
        <v>993</v>
      </c>
    </row>
    <row r="3046" spans="1:5" ht="13.5" customHeight="1">
      <c r="A3046" s="7">
        <f t="shared" si="79"/>
        <v>2979</v>
      </c>
      <c r="B3046" s="3" t="s">
        <v>7126</v>
      </c>
      <c r="C3046" s="3" t="s">
        <v>7125</v>
      </c>
      <c r="D3046" s="36" t="s">
        <v>7127</v>
      </c>
      <c r="E3046" s="8" t="s">
        <v>993</v>
      </c>
    </row>
    <row r="3047" spans="1:5" ht="13.5" customHeight="1">
      <c r="A3047" s="7">
        <f t="shared" si="79"/>
        <v>2980</v>
      </c>
      <c r="B3047" s="3" t="s">
        <v>7129</v>
      </c>
      <c r="C3047" s="3" t="s">
        <v>7128</v>
      </c>
      <c r="D3047" s="36" t="s">
        <v>7130</v>
      </c>
      <c r="E3047" s="8" t="s">
        <v>993</v>
      </c>
    </row>
    <row r="3048" spans="1:5" ht="13.5" customHeight="1">
      <c r="A3048" s="7">
        <f t="shared" si="79"/>
        <v>2981</v>
      </c>
      <c r="B3048" s="3" t="s">
        <v>7132</v>
      </c>
      <c r="C3048" s="3" t="s">
        <v>7131</v>
      </c>
      <c r="D3048" s="36" t="s">
        <v>7133</v>
      </c>
      <c r="E3048" s="8" t="s">
        <v>993</v>
      </c>
    </row>
    <row r="3049" spans="1:5" ht="13.5" customHeight="1">
      <c r="A3049" s="7">
        <f t="shared" si="79"/>
        <v>2982</v>
      </c>
      <c r="B3049" s="3" t="s">
        <v>7135</v>
      </c>
      <c r="C3049" s="3" t="s">
        <v>7134</v>
      </c>
      <c r="D3049" s="36" t="s">
        <v>7136</v>
      </c>
      <c r="E3049" s="8" t="s">
        <v>993</v>
      </c>
    </row>
    <row r="3050" spans="1:5" ht="13.5" customHeight="1">
      <c r="A3050" s="7">
        <f t="shared" si="79"/>
        <v>2983</v>
      </c>
      <c r="B3050" s="3" t="s">
        <v>7138</v>
      </c>
      <c r="C3050" s="3" t="s">
        <v>7137</v>
      </c>
      <c r="D3050" s="36" t="s">
        <v>7136</v>
      </c>
      <c r="E3050" s="8" t="s">
        <v>993</v>
      </c>
    </row>
    <row r="3051" spans="1:5" ht="13.5" customHeight="1">
      <c r="A3051" s="7">
        <f t="shared" si="79"/>
        <v>2984</v>
      </c>
      <c r="B3051" s="3" t="s">
        <v>7140</v>
      </c>
      <c r="C3051" s="3" t="s">
        <v>7139</v>
      </c>
      <c r="D3051" s="36" t="s">
        <v>7136</v>
      </c>
      <c r="E3051" s="8" t="s">
        <v>993</v>
      </c>
    </row>
    <row r="3052" spans="1:5" ht="13.5" customHeight="1">
      <c r="A3052" s="7">
        <f t="shared" si="79"/>
        <v>2985</v>
      </c>
      <c r="B3052" s="3" t="s">
        <v>7142</v>
      </c>
      <c r="C3052" s="3" t="s">
        <v>7141</v>
      </c>
      <c r="D3052" s="36" t="s">
        <v>7143</v>
      </c>
      <c r="E3052" s="8" t="s">
        <v>993</v>
      </c>
    </row>
    <row r="3053" spans="1:5" ht="13.5" customHeight="1">
      <c r="A3053" s="7">
        <f t="shared" si="79"/>
        <v>2986</v>
      </c>
      <c r="B3053" s="3" t="s">
        <v>7145</v>
      </c>
      <c r="C3053" s="3" t="s">
        <v>7144</v>
      </c>
      <c r="D3053" s="36" t="s">
        <v>7146</v>
      </c>
      <c r="E3053" s="8" t="s">
        <v>993</v>
      </c>
    </row>
    <row r="3054" spans="1:5" ht="13.5" customHeight="1">
      <c r="A3054" s="7">
        <f t="shared" si="79"/>
        <v>2987</v>
      </c>
      <c r="B3054" s="3" t="s">
        <v>7148</v>
      </c>
      <c r="C3054" s="3" t="s">
        <v>7147</v>
      </c>
      <c r="D3054" s="36" t="s">
        <v>7149</v>
      </c>
      <c r="E3054" s="8" t="s">
        <v>993</v>
      </c>
    </row>
    <row r="3055" spans="1:5" ht="13.5" customHeight="1">
      <c r="A3055" s="7">
        <f t="shared" si="79"/>
        <v>2988</v>
      </c>
      <c r="B3055" s="3" t="s">
        <v>7151</v>
      </c>
      <c r="C3055" s="3" t="s">
        <v>7150</v>
      </c>
      <c r="D3055" s="36" t="s">
        <v>7152</v>
      </c>
      <c r="E3055" s="8" t="s">
        <v>993</v>
      </c>
    </row>
    <row r="3056" spans="1:5" ht="13.5" customHeight="1">
      <c r="A3056" s="7">
        <f t="shared" si="79"/>
        <v>2989</v>
      </c>
      <c r="B3056" s="3" t="s">
        <v>7154</v>
      </c>
      <c r="C3056" s="3" t="s">
        <v>7153</v>
      </c>
      <c r="D3056" s="36" t="s">
        <v>7155</v>
      </c>
      <c r="E3056" s="8" t="s">
        <v>993</v>
      </c>
    </row>
    <row r="3057" spans="1:5" ht="13.5" customHeight="1">
      <c r="A3057" s="7">
        <f t="shared" si="79"/>
        <v>2990</v>
      </c>
      <c r="B3057" s="3" t="s">
        <v>7157</v>
      </c>
      <c r="C3057" s="3" t="s">
        <v>7156</v>
      </c>
      <c r="D3057" s="36" t="s">
        <v>7158</v>
      </c>
      <c r="E3057" s="8" t="s">
        <v>993</v>
      </c>
    </row>
    <row r="3058" spans="1:5" ht="13.5" customHeight="1">
      <c r="A3058" s="7">
        <f t="shared" si="79"/>
        <v>2991</v>
      </c>
      <c r="B3058" s="3" t="s">
        <v>7160</v>
      </c>
      <c r="C3058" s="3" t="s">
        <v>7159</v>
      </c>
      <c r="D3058" s="36" t="s">
        <v>7161</v>
      </c>
      <c r="E3058" s="8" t="s">
        <v>993</v>
      </c>
    </row>
    <row r="3059" spans="1:5" ht="13.5" customHeight="1">
      <c r="A3059" s="7">
        <f t="shared" si="79"/>
        <v>2992</v>
      </c>
      <c r="B3059" s="3" t="s">
        <v>7163</v>
      </c>
      <c r="C3059" s="3" t="s">
        <v>7162</v>
      </c>
      <c r="D3059" s="36" t="s">
        <v>7164</v>
      </c>
      <c r="E3059" s="8" t="s">
        <v>993</v>
      </c>
    </row>
    <row r="3060" spans="1:5" ht="13.5" customHeight="1">
      <c r="A3060" s="7">
        <f t="shared" si="79"/>
        <v>2993</v>
      </c>
      <c r="B3060" s="3" t="s">
        <v>7166</v>
      </c>
      <c r="C3060" s="3" t="s">
        <v>7165</v>
      </c>
      <c r="D3060" s="36" t="s">
        <v>7167</v>
      </c>
      <c r="E3060" s="8" t="s">
        <v>993</v>
      </c>
    </row>
    <row r="3061" spans="1:5" ht="13.5" customHeight="1">
      <c r="A3061" s="7">
        <f t="shared" si="79"/>
        <v>2994</v>
      </c>
      <c r="B3061" s="3" t="s">
        <v>7169</v>
      </c>
      <c r="C3061" s="3" t="s">
        <v>7168</v>
      </c>
      <c r="D3061" s="36" t="s">
        <v>7170</v>
      </c>
      <c r="E3061" s="8" t="s">
        <v>993</v>
      </c>
    </row>
    <row r="3062" spans="1:5" ht="13.5" customHeight="1">
      <c r="A3062" s="7">
        <f t="shared" si="79"/>
        <v>2995</v>
      </c>
      <c r="B3062" s="3" t="s">
        <v>7172</v>
      </c>
      <c r="C3062" s="3" t="s">
        <v>7171</v>
      </c>
      <c r="D3062" s="36" t="s">
        <v>7173</v>
      </c>
      <c r="E3062" s="8" t="s">
        <v>993</v>
      </c>
    </row>
    <row r="3063" spans="1:5" ht="13.5" customHeight="1">
      <c r="A3063" s="7">
        <f t="shared" si="79"/>
        <v>2996</v>
      </c>
      <c r="B3063" s="3" t="s">
        <v>7175</v>
      </c>
      <c r="C3063" s="3" t="s">
        <v>7174</v>
      </c>
      <c r="D3063" s="36" t="s">
        <v>7176</v>
      </c>
      <c r="E3063" s="8" t="s">
        <v>993</v>
      </c>
    </row>
    <row r="3064" spans="1:5" ht="13.5" customHeight="1">
      <c r="A3064" s="7">
        <f t="shared" si="79"/>
        <v>2997</v>
      </c>
      <c r="B3064" s="3" t="s">
        <v>7178</v>
      </c>
      <c r="C3064" s="3" t="s">
        <v>7177</v>
      </c>
      <c r="D3064" s="36" t="s">
        <v>7179</v>
      </c>
      <c r="E3064" s="8" t="s">
        <v>993</v>
      </c>
    </row>
    <row r="3065" spans="1:5" ht="13.5" customHeight="1">
      <c r="A3065" s="7">
        <f t="shared" si="79"/>
        <v>2998</v>
      </c>
      <c r="B3065" s="3" t="s">
        <v>7181</v>
      </c>
      <c r="C3065" s="3" t="s">
        <v>7180</v>
      </c>
      <c r="D3065" s="36" t="s">
        <v>7182</v>
      </c>
      <c r="E3065" s="8" t="s">
        <v>993</v>
      </c>
    </row>
    <row r="3066" spans="1:5" ht="13.5" customHeight="1">
      <c r="A3066" s="7">
        <f t="shared" si="79"/>
        <v>2999</v>
      </c>
      <c r="B3066" s="3" t="s">
        <v>7184</v>
      </c>
      <c r="C3066" s="3" t="s">
        <v>7183</v>
      </c>
      <c r="D3066" s="36" t="s">
        <v>7185</v>
      </c>
      <c r="E3066" s="8" t="s">
        <v>993</v>
      </c>
    </row>
    <row r="3067" spans="1:5" ht="13.5" customHeight="1">
      <c r="A3067" s="7">
        <f t="shared" si="79"/>
        <v>3000</v>
      </c>
      <c r="B3067" s="3" t="s">
        <v>7184</v>
      </c>
      <c r="C3067" s="3" t="s">
        <v>7186</v>
      </c>
      <c r="D3067" s="36" t="s">
        <v>7187</v>
      </c>
      <c r="E3067" s="8" t="s">
        <v>993</v>
      </c>
    </row>
    <row r="3068" spans="1:5" ht="13.5" customHeight="1">
      <c r="A3068" s="7">
        <f t="shared" si="79"/>
        <v>3001</v>
      </c>
      <c r="B3068" s="3" t="s">
        <v>7184</v>
      </c>
      <c r="C3068" s="3" t="s">
        <v>7188</v>
      </c>
      <c r="D3068" s="36" t="s">
        <v>7189</v>
      </c>
      <c r="E3068" s="8" t="s">
        <v>993</v>
      </c>
    </row>
    <row r="3069" spans="1:5" ht="13.5" customHeight="1">
      <c r="A3069" s="7">
        <f t="shared" si="79"/>
        <v>3002</v>
      </c>
      <c r="B3069" s="3" t="s">
        <v>7191</v>
      </c>
      <c r="C3069" s="3" t="s">
        <v>7190</v>
      </c>
      <c r="D3069" s="36" t="s">
        <v>7192</v>
      </c>
      <c r="E3069" s="8" t="s">
        <v>993</v>
      </c>
    </row>
    <row r="3070" spans="1:5" ht="13.5" customHeight="1">
      <c r="A3070" s="7">
        <f t="shared" si="79"/>
        <v>3003</v>
      </c>
      <c r="B3070" s="3" t="s">
        <v>7194</v>
      </c>
      <c r="C3070" s="3" t="s">
        <v>7193</v>
      </c>
      <c r="D3070" s="36" t="s">
        <v>7195</v>
      </c>
      <c r="E3070" s="8" t="s">
        <v>993</v>
      </c>
    </row>
    <row r="3071" spans="1:5" ht="13.5" customHeight="1">
      <c r="A3071" s="7">
        <f t="shared" si="79"/>
        <v>3004</v>
      </c>
      <c r="B3071" s="3" t="s">
        <v>7194</v>
      </c>
      <c r="C3071" s="3" t="s">
        <v>7196</v>
      </c>
      <c r="D3071" s="36" t="s">
        <v>7195</v>
      </c>
      <c r="E3071" s="8" t="s">
        <v>993</v>
      </c>
    </row>
    <row r="3072" spans="1:5" ht="13.5" customHeight="1">
      <c r="A3072" s="7">
        <f t="shared" si="79"/>
        <v>3005</v>
      </c>
      <c r="B3072" s="3" t="s">
        <v>7198</v>
      </c>
      <c r="C3072" s="3" t="s">
        <v>7197</v>
      </c>
      <c r="D3072" s="36" t="s">
        <v>7199</v>
      </c>
      <c r="E3072" s="8" t="s">
        <v>993</v>
      </c>
    </row>
    <row r="3073" spans="1:6" ht="13.5" customHeight="1">
      <c r="A3073" s="7">
        <f t="shared" si="79"/>
        <v>3006</v>
      </c>
      <c r="B3073" s="3" t="s">
        <v>7201</v>
      </c>
      <c r="C3073" s="3" t="s">
        <v>7200</v>
      </c>
      <c r="D3073" s="36" t="s">
        <v>7202</v>
      </c>
      <c r="E3073" s="8" t="s">
        <v>993</v>
      </c>
    </row>
    <row r="3074" spans="1:6" ht="13.5" customHeight="1">
      <c r="A3074" s="7">
        <f t="shared" si="79"/>
        <v>3007</v>
      </c>
      <c r="B3074" s="3" t="s">
        <v>7201</v>
      </c>
      <c r="C3074" s="3" t="s">
        <v>7203</v>
      </c>
      <c r="D3074" s="36" t="s">
        <v>7202</v>
      </c>
      <c r="E3074" s="8" t="s">
        <v>993</v>
      </c>
    </row>
    <row r="3075" spans="1:6" ht="13.5" customHeight="1">
      <c r="A3075" s="7">
        <f t="shared" si="79"/>
        <v>3008</v>
      </c>
      <c r="B3075" s="3" t="s">
        <v>7205</v>
      </c>
      <c r="C3075" s="3" t="s">
        <v>7204</v>
      </c>
      <c r="D3075" s="36" t="s">
        <v>7206</v>
      </c>
      <c r="E3075" s="8" t="s">
        <v>993</v>
      </c>
    </row>
    <row r="3076" spans="1:6" ht="13.5" customHeight="1">
      <c r="A3076" s="7">
        <f t="shared" si="79"/>
        <v>3009</v>
      </c>
      <c r="B3076" s="3" t="s">
        <v>7208</v>
      </c>
      <c r="C3076" s="3" t="s">
        <v>7207</v>
      </c>
      <c r="D3076" s="36" t="s">
        <v>7209</v>
      </c>
      <c r="E3076" s="8" t="s">
        <v>993</v>
      </c>
    </row>
    <row r="3077" spans="1:6" ht="13.5" customHeight="1" thickBot="1">
      <c r="A3077" s="24">
        <f t="shared" si="79"/>
        <v>3010</v>
      </c>
      <c r="B3077" s="25" t="s">
        <v>7211</v>
      </c>
      <c r="C3077" s="25" t="s">
        <v>7210</v>
      </c>
      <c r="D3077" s="37" t="s">
        <v>7209</v>
      </c>
      <c r="E3077" s="26" t="s">
        <v>993</v>
      </c>
    </row>
    <row r="3078" spans="1:6" ht="13.5" customHeight="1">
      <c r="A3078" s="49" t="s">
        <v>7747</v>
      </c>
      <c r="B3078" s="50"/>
      <c r="C3078" s="50"/>
      <c r="D3078" s="50"/>
      <c r="E3078" s="51"/>
      <c r="F3078" s="20"/>
    </row>
    <row r="3079" spans="1:6" ht="13.5" customHeight="1">
      <c r="A3079" s="7">
        <f>ROW()-68</f>
        <v>3011</v>
      </c>
      <c r="B3079" s="13" t="s">
        <v>7213</v>
      </c>
      <c r="C3079" s="13" t="s">
        <v>7212</v>
      </c>
      <c r="D3079" s="41" t="s">
        <v>7214</v>
      </c>
      <c r="E3079" s="14" t="s">
        <v>993</v>
      </c>
    </row>
    <row r="3080" spans="1:6" ht="13.5" customHeight="1">
      <c r="A3080" s="7">
        <f t="shared" ref="A3080:A3082" si="80">ROW()-68</f>
        <v>3012</v>
      </c>
      <c r="B3080" s="3" t="s">
        <v>7216</v>
      </c>
      <c r="C3080" s="3" t="s">
        <v>7215</v>
      </c>
      <c r="D3080" s="36" t="s">
        <v>7217</v>
      </c>
      <c r="E3080" s="8" t="s">
        <v>993</v>
      </c>
    </row>
    <row r="3081" spans="1:6" ht="13.5" customHeight="1">
      <c r="A3081" s="7">
        <f t="shared" si="80"/>
        <v>3013</v>
      </c>
      <c r="B3081" s="3" t="s">
        <v>7219</v>
      </c>
      <c r="C3081" s="3" t="s">
        <v>7218</v>
      </c>
      <c r="D3081" s="36" t="s">
        <v>7220</v>
      </c>
      <c r="E3081" s="8" t="s">
        <v>993</v>
      </c>
    </row>
    <row r="3082" spans="1:6" ht="13.5" customHeight="1" thickBot="1">
      <c r="A3082" s="24">
        <f t="shared" si="80"/>
        <v>3014</v>
      </c>
      <c r="B3082" s="25" t="s">
        <v>7222</v>
      </c>
      <c r="C3082" s="25" t="s">
        <v>7221</v>
      </c>
      <c r="D3082" s="37" t="s">
        <v>7223</v>
      </c>
      <c r="E3082" s="26" t="s">
        <v>993</v>
      </c>
    </row>
    <row r="3083" spans="1:6" ht="13.5" customHeight="1">
      <c r="A3083" s="49" t="s">
        <v>7748</v>
      </c>
      <c r="B3083" s="50"/>
      <c r="C3083" s="50"/>
      <c r="D3083" s="50"/>
      <c r="E3083" s="51"/>
    </row>
    <row r="3084" spans="1:6" ht="13.5" customHeight="1">
      <c r="A3084" s="7">
        <f>ROW()-69</f>
        <v>3015</v>
      </c>
      <c r="B3084" s="3" t="s">
        <v>7225</v>
      </c>
      <c r="C3084" s="3" t="s">
        <v>7224</v>
      </c>
      <c r="D3084" s="36" t="s">
        <v>7226</v>
      </c>
      <c r="E3084" s="8" t="s">
        <v>993</v>
      </c>
    </row>
    <row r="3085" spans="1:6" ht="13.5" customHeight="1">
      <c r="A3085" s="7">
        <f t="shared" ref="A3085:A3088" si="81">ROW()-69</f>
        <v>3016</v>
      </c>
      <c r="B3085" s="3" t="s">
        <v>7228</v>
      </c>
      <c r="C3085" s="3" t="s">
        <v>7227</v>
      </c>
      <c r="D3085" s="36" t="s">
        <v>7229</v>
      </c>
      <c r="E3085" s="8" t="s">
        <v>993</v>
      </c>
    </row>
    <row r="3086" spans="1:6" ht="13.5" customHeight="1">
      <c r="A3086" s="7">
        <f t="shared" si="81"/>
        <v>3017</v>
      </c>
      <c r="B3086" s="3" t="s">
        <v>7231</v>
      </c>
      <c r="C3086" s="3" t="s">
        <v>7230</v>
      </c>
      <c r="D3086" s="36" t="s">
        <v>7232</v>
      </c>
      <c r="E3086" s="8" t="s">
        <v>993</v>
      </c>
    </row>
    <row r="3087" spans="1:6" ht="13.5" customHeight="1">
      <c r="A3087" s="7">
        <f t="shared" si="81"/>
        <v>3018</v>
      </c>
      <c r="B3087" s="3" t="s">
        <v>7234</v>
      </c>
      <c r="C3087" s="3" t="s">
        <v>7233</v>
      </c>
      <c r="D3087" s="36" t="s">
        <v>7235</v>
      </c>
      <c r="E3087" s="8" t="s">
        <v>993</v>
      </c>
    </row>
    <row r="3088" spans="1:6" ht="13.5" customHeight="1" thickBot="1">
      <c r="A3088" s="24">
        <f t="shared" si="81"/>
        <v>3019</v>
      </c>
      <c r="B3088" s="25" t="s">
        <v>7237</v>
      </c>
      <c r="C3088" s="25" t="s">
        <v>7236</v>
      </c>
      <c r="D3088" s="37" t="s">
        <v>7238</v>
      </c>
      <c r="E3088" s="26" t="s">
        <v>993</v>
      </c>
    </row>
    <row r="3089" spans="1:5" ht="13.5" customHeight="1">
      <c r="A3089" s="49" t="s">
        <v>7749</v>
      </c>
      <c r="B3089" s="50"/>
      <c r="C3089" s="50"/>
      <c r="D3089" s="50"/>
      <c r="E3089" s="51"/>
    </row>
    <row r="3090" spans="1:5" ht="13.5" customHeight="1">
      <c r="A3090" s="7">
        <f>ROW()-70</f>
        <v>3020</v>
      </c>
      <c r="B3090" s="3" t="s">
        <v>7240</v>
      </c>
      <c r="C3090" s="3" t="s">
        <v>7239</v>
      </c>
      <c r="D3090" s="36" t="s">
        <v>7241</v>
      </c>
      <c r="E3090" s="8" t="s">
        <v>993</v>
      </c>
    </row>
    <row r="3091" spans="1:5" ht="13.5" customHeight="1">
      <c r="A3091" s="7">
        <f t="shared" ref="A3091:A3092" si="82">ROW()-70</f>
        <v>3021</v>
      </c>
      <c r="B3091" s="3" t="s">
        <v>7243</v>
      </c>
      <c r="C3091" s="3" t="s">
        <v>7242</v>
      </c>
      <c r="D3091" s="36" t="s">
        <v>7244</v>
      </c>
      <c r="E3091" s="8" t="s">
        <v>993</v>
      </c>
    </row>
    <row r="3092" spans="1:5" ht="13.5" customHeight="1" thickBot="1">
      <c r="A3092" s="24">
        <f t="shared" si="82"/>
        <v>3022</v>
      </c>
      <c r="B3092" s="25" t="s">
        <v>7246</v>
      </c>
      <c r="C3092" s="25" t="s">
        <v>7245</v>
      </c>
      <c r="D3092" s="37" t="s">
        <v>7247</v>
      </c>
      <c r="E3092" s="26" t="s">
        <v>993</v>
      </c>
    </row>
    <row r="3093" spans="1:5" ht="13.5" customHeight="1">
      <c r="A3093" s="49" t="s">
        <v>7750</v>
      </c>
      <c r="B3093" s="50"/>
      <c r="C3093" s="50"/>
      <c r="D3093" s="50"/>
      <c r="E3093" s="51"/>
    </row>
    <row r="3094" spans="1:5" ht="13.5" customHeight="1">
      <c r="A3094" s="7">
        <f>ROW()-71</f>
        <v>3023</v>
      </c>
      <c r="B3094" s="3" t="s">
        <v>7249</v>
      </c>
      <c r="C3094" s="3" t="s">
        <v>7248</v>
      </c>
      <c r="D3094" s="36" t="s">
        <v>7250</v>
      </c>
      <c r="E3094" s="8" t="s">
        <v>993</v>
      </c>
    </row>
    <row r="3095" spans="1:5" ht="13.5" customHeight="1">
      <c r="A3095" s="7">
        <f t="shared" ref="A3095:A3103" si="83">ROW()-71</f>
        <v>3024</v>
      </c>
      <c r="B3095" s="3" t="s">
        <v>7252</v>
      </c>
      <c r="C3095" s="3" t="s">
        <v>7251</v>
      </c>
      <c r="D3095" s="36" t="s">
        <v>7253</v>
      </c>
      <c r="E3095" s="8" t="s">
        <v>993</v>
      </c>
    </row>
    <row r="3096" spans="1:5" ht="13.5" customHeight="1">
      <c r="A3096" s="7">
        <f t="shared" si="83"/>
        <v>3025</v>
      </c>
      <c r="B3096" s="3" t="s">
        <v>7252</v>
      </c>
      <c r="C3096" s="3" t="s">
        <v>7254</v>
      </c>
      <c r="D3096" s="36" t="s">
        <v>7253</v>
      </c>
      <c r="E3096" s="8" t="s">
        <v>993</v>
      </c>
    </row>
    <row r="3097" spans="1:5" ht="13.5" customHeight="1">
      <c r="A3097" s="7">
        <f t="shared" si="83"/>
        <v>3026</v>
      </c>
      <c r="B3097" s="3" t="s">
        <v>7256</v>
      </c>
      <c r="C3097" s="3" t="s">
        <v>7255</v>
      </c>
      <c r="D3097" s="36" t="s">
        <v>7257</v>
      </c>
      <c r="E3097" s="8" t="s">
        <v>993</v>
      </c>
    </row>
    <row r="3098" spans="1:5" ht="13.5" customHeight="1">
      <c r="A3098" s="7">
        <f t="shared" si="83"/>
        <v>3027</v>
      </c>
      <c r="B3098" s="3" t="s">
        <v>7259</v>
      </c>
      <c r="C3098" s="3" t="s">
        <v>7258</v>
      </c>
      <c r="D3098" s="36" t="s">
        <v>7260</v>
      </c>
      <c r="E3098" s="8" t="s">
        <v>993</v>
      </c>
    </row>
    <row r="3099" spans="1:5" ht="13.5" customHeight="1">
      <c r="A3099" s="7">
        <f t="shared" si="83"/>
        <v>3028</v>
      </c>
      <c r="B3099" s="3" t="s">
        <v>7262</v>
      </c>
      <c r="C3099" s="3" t="s">
        <v>7261</v>
      </c>
      <c r="D3099" s="36" t="s">
        <v>7263</v>
      </c>
      <c r="E3099" s="8" t="s">
        <v>993</v>
      </c>
    </row>
    <row r="3100" spans="1:5" ht="13.5" customHeight="1">
      <c r="A3100" s="7">
        <f t="shared" si="83"/>
        <v>3029</v>
      </c>
      <c r="B3100" s="3" t="s">
        <v>7262</v>
      </c>
      <c r="C3100" s="3" t="s">
        <v>7264</v>
      </c>
      <c r="D3100" s="36" t="s">
        <v>7263</v>
      </c>
      <c r="E3100" s="8" t="s">
        <v>993</v>
      </c>
    </row>
    <row r="3101" spans="1:5" ht="13.5" customHeight="1">
      <c r="A3101" s="7">
        <f t="shared" si="83"/>
        <v>3030</v>
      </c>
      <c r="B3101" s="3" t="s">
        <v>7266</v>
      </c>
      <c r="C3101" s="3" t="s">
        <v>7265</v>
      </c>
      <c r="D3101" s="36" t="s">
        <v>7267</v>
      </c>
      <c r="E3101" s="8" t="s">
        <v>993</v>
      </c>
    </row>
    <row r="3102" spans="1:5" ht="13.5" customHeight="1">
      <c r="A3102" s="7">
        <f t="shared" si="83"/>
        <v>3031</v>
      </c>
      <c r="B3102" s="3" t="s">
        <v>7269</v>
      </c>
      <c r="C3102" s="3" t="s">
        <v>7268</v>
      </c>
      <c r="D3102" s="36" t="s">
        <v>7270</v>
      </c>
      <c r="E3102" s="8" t="s">
        <v>993</v>
      </c>
    </row>
    <row r="3103" spans="1:5" ht="13.5" customHeight="1" thickBot="1">
      <c r="A3103" s="24">
        <f t="shared" si="83"/>
        <v>3032</v>
      </c>
      <c r="B3103" s="25" t="s">
        <v>7269</v>
      </c>
      <c r="C3103" s="25" t="s">
        <v>7271</v>
      </c>
      <c r="D3103" s="37" t="s">
        <v>7270</v>
      </c>
      <c r="E3103" s="26" t="s">
        <v>993</v>
      </c>
    </row>
    <row r="3104" spans="1:5" ht="13.5" customHeight="1">
      <c r="A3104" s="49" t="s">
        <v>7751</v>
      </c>
      <c r="B3104" s="50"/>
      <c r="C3104" s="50"/>
      <c r="D3104" s="50"/>
      <c r="E3104" s="51"/>
    </row>
    <row r="3105" spans="1:5" ht="13.5" customHeight="1">
      <c r="A3105" s="7">
        <f>ROW()-72</f>
        <v>3033</v>
      </c>
      <c r="B3105" s="3" t="s">
        <v>7273</v>
      </c>
      <c r="C3105" s="3" t="s">
        <v>7272</v>
      </c>
      <c r="D3105" s="36" t="s">
        <v>7274</v>
      </c>
      <c r="E3105" s="8" t="s">
        <v>993</v>
      </c>
    </row>
    <row r="3106" spans="1:5" ht="13.5" customHeight="1">
      <c r="A3106" s="7">
        <f t="shared" ref="A3106:A3111" si="84">ROW()-72</f>
        <v>3034</v>
      </c>
      <c r="B3106" s="3" t="s">
        <v>7273</v>
      </c>
      <c r="C3106" s="3" t="s">
        <v>7275</v>
      </c>
      <c r="D3106" s="36" t="s">
        <v>7276</v>
      </c>
      <c r="E3106" s="8" t="s">
        <v>993</v>
      </c>
    </row>
    <row r="3107" spans="1:5" ht="13.5" customHeight="1">
      <c r="A3107" s="7">
        <f t="shared" si="84"/>
        <v>3035</v>
      </c>
      <c r="B3107" s="3" t="s">
        <v>7278</v>
      </c>
      <c r="C3107" s="3" t="s">
        <v>7277</v>
      </c>
      <c r="D3107" s="36" t="s">
        <v>7279</v>
      </c>
      <c r="E3107" s="8" t="s">
        <v>993</v>
      </c>
    </row>
    <row r="3108" spans="1:5" ht="13.5" customHeight="1">
      <c r="A3108" s="7">
        <f t="shared" si="84"/>
        <v>3036</v>
      </c>
      <c r="B3108" s="3" t="s">
        <v>7281</v>
      </c>
      <c r="C3108" s="3" t="s">
        <v>7280</v>
      </c>
      <c r="D3108" s="36" t="s">
        <v>7282</v>
      </c>
      <c r="E3108" s="8" t="s">
        <v>993</v>
      </c>
    </row>
    <row r="3109" spans="1:5" ht="13.5" customHeight="1">
      <c r="A3109" s="7">
        <f t="shared" si="84"/>
        <v>3037</v>
      </c>
      <c r="B3109" s="3" t="s">
        <v>7284</v>
      </c>
      <c r="C3109" s="3" t="s">
        <v>7283</v>
      </c>
      <c r="D3109" s="36" t="s">
        <v>7285</v>
      </c>
      <c r="E3109" s="8" t="s">
        <v>993</v>
      </c>
    </row>
    <row r="3110" spans="1:5" ht="13.5" customHeight="1">
      <c r="A3110" s="7">
        <f t="shared" si="84"/>
        <v>3038</v>
      </c>
      <c r="B3110" s="3" t="s">
        <v>7287</v>
      </c>
      <c r="C3110" s="3" t="s">
        <v>7286</v>
      </c>
      <c r="D3110" s="36" t="s">
        <v>7288</v>
      </c>
      <c r="E3110" s="8" t="s">
        <v>993</v>
      </c>
    </row>
    <row r="3111" spans="1:5" ht="13.5" customHeight="1" thickBot="1">
      <c r="A3111" s="24">
        <f t="shared" si="84"/>
        <v>3039</v>
      </c>
      <c r="B3111" s="25" t="s">
        <v>7290</v>
      </c>
      <c r="C3111" s="25" t="s">
        <v>7289</v>
      </c>
      <c r="D3111" s="37" t="s">
        <v>7291</v>
      </c>
      <c r="E3111" s="26" t="s">
        <v>993</v>
      </c>
    </row>
    <row r="3112" spans="1:5" ht="13.5" customHeight="1">
      <c r="A3112" s="49" t="s">
        <v>7752</v>
      </c>
      <c r="B3112" s="50"/>
      <c r="C3112" s="50"/>
      <c r="D3112" s="50"/>
      <c r="E3112" s="51"/>
    </row>
    <row r="3113" spans="1:5" ht="13.5" customHeight="1" thickBot="1">
      <c r="A3113" s="24">
        <f>ROW()-73</f>
        <v>3040</v>
      </c>
      <c r="B3113" s="25" t="s">
        <v>7293</v>
      </c>
      <c r="C3113" s="25" t="s">
        <v>7292</v>
      </c>
      <c r="D3113" s="37" t="s">
        <v>7294</v>
      </c>
      <c r="E3113" s="26" t="s">
        <v>993</v>
      </c>
    </row>
    <row r="3114" spans="1:5" ht="13.5" customHeight="1">
      <c r="A3114" s="49" t="s">
        <v>7753</v>
      </c>
      <c r="B3114" s="50"/>
      <c r="C3114" s="50"/>
      <c r="D3114" s="50"/>
      <c r="E3114" s="51"/>
    </row>
    <row r="3115" spans="1:5" ht="13.5" customHeight="1">
      <c r="A3115" s="7">
        <f>ROW()-74</f>
        <v>3041</v>
      </c>
      <c r="B3115" s="3" t="s">
        <v>7296</v>
      </c>
      <c r="C3115" s="3" t="s">
        <v>7295</v>
      </c>
      <c r="D3115" s="36" t="s">
        <v>7297</v>
      </c>
      <c r="E3115" s="8" t="s">
        <v>993</v>
      </c>
    </row>
    <row r="3116" spans="1:5" ht="13.5" customHeight="1">
      <c r="A3116" s="7">
        <f t="shared" ref="A3116:A3152" si="85">ROW()-74</f>
        <v>3042</v>
      </c>
      <c r="B3116" s="3" t="s">
        <v>7299</v>
      </c>
      <c r="C3116" s="3" t="s">
        <v>7298</v>
      </c>
      <c r="D3116" s="36" t="s">
        <v>7300</v>
      </c>
      <c r="E3116" s="8" t="s">
        <v>993</v>
      </c>
    </row>
    <row r="3117" spans="1:5" ht="13.5" customHeight="1">
      <c r="A3117" s="7">
        <f t="shared" si="85"/>
        <v>3043</v>
      </c>
      <c r="B3117" s="3" t="s">
        <v>7302</v>
      </c>
      <c r="C3117" s="3" t="s">
        <v>7301</v>
      </c>
      <c r="D3117" s="36" t="s">
        <v>7303</v>
      </c>
      <c r="E3117" s="8" t="s">
        <v>993</v>
      </c>
    </row>
    <row r="3118" spans="1:5" ht="13.5" customHeight="1">
      <c r="A3118" s="7">
        <f t="shared" si="85"/>
        <v>3044</v>
      </c>
      <c r="B3118" s="3" t="s">
        <v>7302</v>
      </c>
      <c r="C3118" s="3" t="s">
        <v>7304</v>
      </c>
      <c r="D3118" s="36" t="s">
        <v>7305</v>
      </c>
      <c r="E3118" s="8" t="s">
        <v>993</v>
      </c>
    </row>
    <row r="3119" spans="1:5" ht="13.5" customHeight="1">
      <c r="A3119" s="7">
        <f t="shared" si="85"/>
        <v>3045</v>
      </c>
      <c r="B3119" s="3" t="s">
        <v>7302</v>
      </c>
      <c r="C3119" s="3" t="s">
        <v>7306</v>
      </c>
      <c r="D3119" s="36" t="s">
        <v>7307</v>
      </c>
      <c r="E3119" s="8" t="s">
        <v>993</v>
      </c>
    </row>
    <row r="3120" spans="1:5" ht="13.5" customHeight="1">
      <c r="A3120" s="7">
        <f t="shared" si="85"/>
        <v>3046</v>
      </c>
      <c r="B3120" s="3" t="s">
        <v>7309</v>
      </c>
      <c r="C3120" s="3" t="s">
        <v>7308</v>
      </c>
      <c r="D3120" s="36" t="s">
        <v>7310</v>
      </c>
      <c r="E3120" s="8" t="s">
        <v>993</v>
      </c>
    </row>
    <row r="3121" spans="1:5" ht="13.5" customHeight="1">
      <c r="A3121" s="7">
        <f t="shared" si="85"/>
        <v>3047</v>
      </c>
      <c r="B3121" s="3" t="s">
        <v>7312</v>
      </c>
      <c r="C3121" s="3" t="s">
        <v>7311</v>
      </c>
      <c r="D3121" s="36" t="s">
        <v>7313</v>
      </c>
      <c r="E3121" s="8" t="s">
        <v>993</v>
      </c>
    </row>
    <row r="3122" spans="1:5" ht="13.5" customHeight="1">
      <c r="A3122" s="7">
        <f t="shared" si="85"/>
        <v>3048</v>
      </c>
      <c r="B3122" s="3" t="s">
        <v>7315</v>
      </c>
      <c r="C3122" s="3" t="s">
        <v>7314</v>
      </c>
      <c r="D3122" s="36" t="s">
        <v>7316</v>
      </c>
      <c r="E3122" s="8" t="s">
        <v>993</v>
      </c>
    </row>
    <row r="3123" spans="1:5" ht="13.5" customHeight="1">
      <c r="A3123" s="7">
        <f t="shared" si="85"/>
        <v>3049</v>
      </c>
      <c r="B3123" s="3" t="s">
        <v>7318</v>
      </c>
      <c r="C3123" s="3" t="s">
        <v>7317</v>
      </c>
      <c r="D3123" s="36" t="s">
        <v>7319</v>
      </c>
      <c r="E3123" s="8" t="s">
        <v>993</v>
      </c>
    </row>
    <row r="3124" spans="1:5" ht="13.5" customHeight="1">
      <c r="A3124" s="7">
        <f t="shared" si="85"/>
        <v>3050</v>
      </c>
      <c r="B3124" s="3" t="s">
        <v>7321</v>
      </c>
      <c r="C3124" s="3" t="s">
        <v>7320</v>
      </c>
      <c r="D3124" s="36" t="s">
        <v>7322</v>
      </c>
      <c r="E3124" s="8" t="s">
        <v>993</v>
      </c>
    </row>
    <row r="3125" spans="1:5" ht="13.5" customHeight="1">
      <c r="A3125" s="7">
        <f t="shared" si="85"/>
        <v>3051</v>
      </c>
      <c r="B3125" s="3" t="s">
        <v>7324</v>
      </c>
      <c r="C3125" s="3" t="s">
        <v>7323</v>
      </c>
      <c r="D3125" s="36" t="s">
        <v>7325</v>
      </c>
      <c r="E3125" s="8" t="s">
        <v>993</v>
      </c>
    </row>
    <row r="3126" spans="1:5" ht="13.5" customHeight="1">
      <c r="A3126" s="7">
        <f t="shared" si="85"/>
        <v>3052</v>
      </c>
      <c r="B3126" s="3" t="s">
        <v>7327</v>
      </c>
      <c r="C3126" s="3" t="s">
        <v>7326</v>
      </c>
      <c r="D3126" s="36" t="s">
        <v>7328</v>
      </c>
      <c r="E3126" s="8" t="s">
        <v>993</v>
      </c>
    </row>
    <row r="3127" spans="1:5" ht="13.5" customHeight="1">
      <c r="A3127" s="7">
        <f t="shared" si="85"/>
        <v>3053</v>
      </c>
      <c r="B3127" s="3" t="s">
        <v>7330</v>
      </c>
      <c r="C3127" s="3" t="s">
        <v>7329</v>
      </c>
      <c r="D3127" s="36" t="s">
        <v>7331</v>
      </c>
      <c r="E3127" s="8" t="s">
        <v>993</v>
      </c>
    </row>
    <row r="3128" spans="1:5" ht="13.5" customHeight="1">
      <c r="A3128" s="7">
        <f t="shared" si="85"/>
        <v>3054</v>
      </c>
      <c r="B3128" s="3" t="s">
        <v>7333</v>
      </c>
      <c r="C3128" s="3" t="s">
        <v>7332</v>
      </c>
      <c r="D3128" s="36" t="s">
        <v>7334</v>
      </c>
      <c r="E3128" s="8" t="s">
        <v>993</v>
      </c>
    </row>
    <row r="3129" spans="1:5" ht="13.5" customHeight="1">
      <c r="A3129" s="7">
        <f t="shared" si="85"/>
        <v>3055</v>
      </c>
      <c r="B3129" s="3" t="s">
        <v>7336</v>
      </c>
      <c r="C3129" s="3" t="s">
        <v>7335</v>
      </c>
      <c r="D3129" s="36" t="s">
        <v>7337</v>
      </c>
      <c r="E3129" s="8" t="s">
        <v>993</v>
      </c>
    </row>
    <row r="3130" spans="1:5" ht="13.5" customHeight="1">
      <c r="A3130" s="7">
        <f t="shared" si="85"/>
        <v>3056</v>
      </c>
      <c r="B3130" s="3" t="s">
        <v>7339</v>
      </c>
      <c r="C3130" s="3" t="s">
        <v>7338</v>
      </c>
      <c r="D3130" s="36" t="s">
        <v>7340</v>
      </c>
      <c r="E3130" s="8" t="s">
        <v>993</v>
      </c>
    </row>
    <row r="3131" spans="1:5" ht="13.5" customHeight="1">
      <c r="A3131" s="7">
        <f t="shared" si="85"/>
        <v>3057</v>
      </c>
      <c r="B3131" s="3" t="s">
        <v>7342</v>
      </c>
      <c r="C3131" s="3" t="s">
        <v>7341</v>
      </c>
      <c r="D3131" s="36" t="s">
        <v>7343</v>
      </c>
      <c r="E3131" s="8" t="s">
        <v>993</v>
      </c>
    </row>
    <row r="3132" spans="1:5" ht="13.5" customHeight="1">
      <c r="A3132" s="7">
        <f t="shared" si="85"/>
        <v>3058</v>
      </c>
      <c r="B3132" s="3" t="s">
        <v>7345</v>
      </c>
      <c r="C3132" s="3" t="s">
        <v>7344</v>
      </c>
      <c r="D3132" s="36" t="s">
        <v>7346</v>
      </c>
      <c r="E3132" s="8" t="s">
        <v>993</v>
      </c>
    </row>
    <row r="3133" spans="1:5" ht="13.5" customHeight="1">
      <c r="A3133" s="7">
        <f t="shared" si="85"/>
        <v>3059</v>
      </c>
      <c r="B3133" s="3" t="s">
        <v>7348</v>
      </c>
      <c r="C3133" s="3" t="s">
        <v>7347</v>
      </c>
      <c r="D3133" s="36" t="s">
        <v>7349</v>
      </c>
      <c r="E3133" s="8" t="s">
        <v>993</v>
      </c>
    </row>
    <row r="3134" spans="1:5" ht="13.5" customHeight="1">
      <c r="A3134" s="7">
        <f t="shared" si="85"/>
        <v>3060</v>
      </c>
      <c r="B3134" s="3" t="s">
        <v>7351</v>
      </c>
      <c r="C3134" s="3" t="s">
        <v>7350</v>
      </c>
      <c r="D3134" s="36" t="s">
        <v>7352</v>
      </c>
      <c r="E3134" s="8" t="s">
        <v>993</v>
      </c>
    </row>
    <row r="3135" spans="1:5" ht="13.5" customHeight="1">
      <c r="A3135" s="7">
        <f t="shared" si="85"/>
        <v>3061</v>
      </c>
      <c r="B3135" s="3" t="s">
        <v>7354</v>
      </c>
      <c r="C3135" s="3" t="s">
        <v>7353</v>
      </c>
      <c r="D3135" s="36" t="s">
        <v>7355</v>
      </c>
      <c r="E3135" s="8" t="s">
        <v>993</v>
      </c>
    </row>
    <row r="3136" spans="1:5" ht="13.5" customHeight="1">
      <c r="A3136" s="7">
        <f t="shared" si="85"/>
        <v>3062</v>
      </c>
      <c r="B3136" s="3" t="s">
        <v>7357</v>
      </c>
      <c r="C3136" s="3" t="s">
        <v>7356</v>
      </c>
      <c r="D3136" s="36" t="s">
        <v>7358</v>
      </c>
      <c r="E3136" s="8" t="s">
        <v>993</v>
      </c>
    </row>
    <row r="3137" spans="1:5" ht="13.5" customHeight="1">
      <c r="A3137" s="7">
        <f t="shared" si="85"/>
        <v>3063</v>
      </c>
      <c r="B3137" s="3" t="s">
        <v>7360</v>
      </c>
      <c r="C3137" s="3" t="s">
        <v>7359</v>
      </c>
      <c r="D3137" s="36" t="s">
        <v>7361</v>
      </c>
      <c r="E3137" s="8" t="s">
        <v>993</v>
      </c>
    </row>
    <row r="3138" spans="1:5" ht="13.5" customHeight="1">
      <c r="A3138" s="7">
        <f t="shared" si="85"/>
        <v>3064</v>
      </c>
      <c r="B3138" s="3" t="s">
        <v>7363</v>
      </c>
      <c r="C3138" s="3" t="s">
        <v>7362</v>
      </c>
      <c r="D3138" s="36" t="s">
        <v>7364</v>
      </c>
      <c r="E3138" s="8" t="s">
        <v>993</v>
      </c>
    </row>
    <row r="3139" spans="1:5" ht="13.5" customHeight="1">
      <c r="A3139" s="7">
        <f t="shared" si="85"/>
        <v>3065</v>
      </c>
      <c r="B3139" s="3" t="s">
        <v>7366</v>
      </c>
      <c r="C3139" s="3" t="s">
        <v>7365</v>
      </c>
      <c r="D3139" s="36" t="s">
        <v>7367</v>
      </c>
      <c r="E3139" s="8" t="s">
        <v>993</v>
      </c>
    </row>
    <row r="3140" spans="1:5" ht="13.5" customHeight="1">
      <c r="A3140" s="7">
        <f t="shared" si="85"/>
        <v>3066</v>
      </c>
      <c r="B3140" s="3" t="s">
        <v>7369</v>
      </c>
      <c r="C3140" s="3" t="s">
        <v>7368</v>
      </c>
      <c r="D3140" s="36" t="s">
        <v>7370</v>
      </c>
      <c r="E3140" s="8" t="s">
        <v>993</v>
      </c>
    </row>
    <row r="3141" spans="1:5" ht="13.5" customHeight="1">
      <c r="A3141" s="7">
        <f t="shared" si="85"/>
        <v>3067</v>
      </c>
      <c r="B3141" s="3" t="s">
        <v>7372</v>
      </c>
      <c r="C3141" s="3" t="s">
        <v>7371</v>
      </c>
      <c r="D3141" s="36" t="s">
        <v>7373</v>
      </c>
      <c r="E3141" s="8" t="s">
        <v>993</v>
      </c>
    </row>
    <row r="3142" spans="1:5" ht="13.5" customHeight="1">
      <c r="A3142" s="7">
        <f t="shared" si="85"/>
        <v>3068</v>
      </c>
      <c r="B3142" s="3" t="s">
        <v>7375</v>
      </c>
      <c r="C3142" s="3" t="s">
        <v>7374</v>
      </c>
      <c r="D3142" s="36" t="s">
        <v>7376</v>
      </c>
      <c r="E3142" s="8" t="s">
        <v>993</v>
      </c>
    </row>
    <row r="3143" spans="1:5" ht="13.5" customHeight="1">
      <c r="A3143" s="7">
        <f t="shared" si="85"/>
        <v>3069</v>
      </c>
      <c r="B3143" s="3" t="s">
        <v>7378</v>
      </c>
      <c r="C3143" s="3" t="s">
        <v>7377</v>
      </c>
      <c r="D3143" s="36" t="s">
        <v>7379</v>
      </c>
      <c r="E3143" s="8" t="s">
        <v>993</v>
      </c>
    </row>
    <row r="3144" spans="1:5" ht="13.5" customHeight="1">
      <c r="A3144" s="7">
        <f t="shared" si="85"/>
        <v>3070</v>
      </c>
      <c r="B3144" s="3" t="s">
        <v>7381</v>
      </c>
      <c r="C3144" s="3" t="s">
        <v>7380</v>
      </c>
      <c r="D3144" s="36" t="s">
        <v>7382</v>
      </c>
      <c r="E3144" s="8" t="s">
        <v>993</v>
      </c>
    </row>
    <row r="3145" spans="1:5" ht="13.5" customHeight="1">
      <c r="A3145" s="7">
        <f t="shared" si="85"/>
        <v>3071</v>
      </c>
      <c r="B3145" s="3" t="s">
        <v>7384</v>
      </c>
      <c r="C3145" s="3" t="s">
        <v>7383</v>
      </c>
      <c r="D3145" s="36" t="s">
        <v>7385</v>
      </c>
      <c r="E3145" s="8" t="s">
        <v>993</v>
      </c>
    </row>
    <row r="3146" spans="1:5" ht="13.5" customHeight="1">
      <c r="A3146" s="7">
        <f t="shared" si="85"/>
        <v>3072</v>
      </c>
      <c r="B3146" s="3" t="s">
        <v>7387</v>
      </c>
      <c r="C3146" s="3" t="s">
        <v>7386</v>
      </c>
      <c r="D3146" s="36" t="s">
        <v>7388</v>
      </c>
      <c r="E3146" s="8" t="s">
        <v>993</v>
      </c>
    </row>
    <row r="3147" spans="1:5" ht="13.5" customHeight="1">
      <c r="A3147" s="7">
        <f t="shared" si="85"/>
        <v>3073</v>
      </c>
      <c r="B3147" s="3" t="s">
        <v>7390</v>
      </c>
      <c r="C3147" s="3" t="s">
        <v>7389</v>
      </c>
      <c r="D3147" s="36" t="s">
        <v>7391</v>
      </c>
      <c r="E3147" s="8" t="s">
        <v>993</v>
      </c>
    </row>
    <row r="3148" spans="1:5" ht="13.5" customHeight="1">
      <c r="A3148" s="7">
        <f t="shared" si="85"/>
        <v>3074</v>
      </c>
      <c r="B3148" s="3" t="s">
        <v>7393</v>
      </c>
      <c r="C3148" s="3" t="s">
        <v>7392</v>
      </c>
      <c r="D3148" s="36" t="s">
        <v>7394</v>
      </c>
      <c r="E3148" s="8" t="s">
        <v>993</v>
      </c>
    </row>
    <row r="3149" spans="1:5" ht="13.5" customHeight="1">
      <c r="A3149" s="7">
        <f t="shared" si="85"/>
        <v>3075</v>
      </c>
      <c r="B3149" s="3" t="s">
        <v>7396</v>
      </c>
      <c r="C3149" s="3" t="s">
        <v>7395</v>
      </c>
      <c r="D3149" s="36" t="s">
        <v>7397</v>
      </c>
      <c r="E3149" s="8" t="s">
        <v>993</v>
      </c>
    </row>
    <row r="3150" spans="1:5" ht="13.5" customHeight="1">
      <c r="A3150" s="7">
        <f t="shared" si="85"/>
        <v>3076</v>
      </c>
      <c r="B3150" s="3" t="s">
        <v>7399</v>
      </c>
      <c r="C3150" s="3" t="s">
        <v>7398</v>
      </c>
      <c r="D3150" s="36" t="s">
        <v>7400</v>
      </c>
      <c r="E3150" s="8" t="s">
        <v>993</v>
      </c>
    </row>
    <row r="3151" spans="1:5" ht="13.5" customHeight="1">
      <c r="A3151" s="7">
        <f t="shared" si="85"/>
        <v>3077</v>
      </c>
      <c r="B3151" s="3" t="s">
        <v>7402</v>
      </c>
      <c r="C3151" s="3" t="s">
        <v>7401</v>
      </c>
      <c r="D3151" s="36" t="s">
        <v>7403</v>
      </c>
      <c r="E3151" s="8" t="s">
        <v>993</v>
      </c>
    </row>
    <row r="3152" spans="1:5" ht="13.5" customHeight="1" thickBot="1">
      <c r="A3152" s="24">
        <f t="shared" si="85"/>
        <v>3078</v>
      </c>
      <c r="B3152" s="25" t="s">
        <v>7405</v>
      </c>
      <c r="C3152" s="25" t="s">
        <v>7404</v>
      </c>
      <c r="D3152" s="37" t="s">
        <v>7406</v>
      </c>
      <c r="E3152" s="26" t="s">
        <v>993</v>
      </c>
    </row>
    <row r="3153" spans="1:5" ht="13.5" customHeight="1">
      <c r="A3153" s="49" t="s">
        <v>7754</v>
      </c>
      <c r="B3153" s="50"/>
      <c r="C3153" s="50"/>
      <c r="D3153" s="50"/>
      <c r="E3153" s="51"/>
    </row>
    <row r="3154" spans="1:5" ht="13.5" customHeight="1">
      <c r="A3154" s="7">
        <f>ROW()-75</f>
        <v>3079</v>
      </c>
      <c r="B3154" s="13" t="s">
        <v>7408</v>
      </c>
      <c r="C3154" s="13" t="s">
        <v>7407</v>
      </c>
      <c r="D3154" s="41" t="s">
        <v>7409</v>
      </c>
      <c r="E3154" s="14" t="s">
        <v>993</v>
      </c>
    </row>
    <row r="3155" spans="1:5" ht="13.5" customHeight="1">
      <c r="A3155" s="7">
        <f t="shared" ref="A3155:A3158" si="86">ROW()-75</f>
        <v>3080</v>
      </c>
      <c r="B3155" s="3" t="s">
        <v>7411</v>
      </c>
      <c r="C3155" s="3" t="s">
        <v>7410</v>
      </c>
      <c r="D3155" s="36" t="s">
        <v>7412</v>
      </c>
      <c r="E3155" s="8" t="s">
        <v>993</v>
      </c>
    </row>
    <row r="3156" spans="1:5" ht="13.5" customHeight="1">
      <c r="A3156" s="7">
        <f t="shared" si="86"/>
        <v>3081</v>
      </c>
      <c r="B3156" s="3" t="s">
        <v>7414</v>
      </c>
      <c r="C3156" s="3" t="s">
        <v>7413</v>
      </c>
      <c r="D3156" s="36" t="s">
        <v>7415</v>
      </c>
      <c r="E3156" s="8" t="s">
        <v>993</v>
      </c>
    </row>
    <row r="3157" spans="1:5" ht="13.5" customHeight="1">
      <c r="A3157" s="7">
        <f t="shared" si="86"/>
        <v>3082</v>
      </c>
      <c r="B3157" s="3" t="s">
        <v>7417</v>
      </c>
      <c r="C3157" s="3" t="s">
        <v>7416</v>
      </c>
      <c r="D3157" s="36" t="s">
        <v>7418</v>
      </c>
      <c r="E3157" s="8" t="s">
        <v>993</v>
      </c>
    </row>
    <row r="3158" spans="1:5" ht="13.5" customHeight="1" thickBot="1">
      <c r="A3158" s="24">
        <f t="shared" si="86"/>
        <v>3083</v>
      </c>
      <c r="B3158" s="25" t="s">
        <v>7420</v>
      </c>
      <c r="C3158" s="25" t="s">
        <v>7419</v>
      </c>
      <c r="D3158" s="37" t="s">
        <v>7421</v>
      </c>
      <c r="E3158" s="26" t="s">
        <v>993</v>
      </c>
    </row>
    <row r="3159" spans="1:5" ht="13.5" customHeight="1">
      <c r="A3159" s="49" t="s">
        <v>7755</v>
      </c>
      <c r="B3159" s="50"/>
      <c r="C3159" s="50"/>
      <c r="D3159" s="50"/>
      <c r="E3159" s="51"/>
    </row>
    <row r="3160" spans="1:5" ht="13.5" customHeight="1">
      <c r="A3160" s="7">
        <f>ROW()-76</f>
        <v>3084</v>
      </c>
      <c r="B3160" s="3" t="s">
        <v>7423</v>
      </c>
      <c r="C3160" s="3" t="s">
        <v>7422</v>
      </c>
      <c r="D3160" s="36" t="s">
        <v>7424</v>
      </c>
      <c r="E3160" s="8" t="s">
        <v>993</v>
      </c>
    </row>
    <row r="3161" spans="1:5" ht="13.5" customHeight="1">
      <c r="A3161" s="7">
        <f t="shared" ref="A3161:A3164" si="87">ROW()-76</f>
        <v>3085</v>
      </c>
      <c r="B3161" s="3" t="s">
        <v>7426</v>
      </c>
      <c r="C3161" s="3" t="s">
        <v>7425</v>
      </c>
      <c r="D3161" s="36" t="s">
        <v>7427</v>
      </c>
      <c r="E3161" s="8" t="s">
        <v>993</v>
      </c>
    </row>
    <row r="3162" spans="1:5" ht="13.5" customHeight="1">
      <c r="A3162" s="7">
        <f t="shared" si="87"/>
        <v>3086</v>
      </c>
      <c r="B3162" s="3" t="s">
        <v>7429</v>
      </c>
      <c r="C3162" s="3" t="s">
        <v>7428</v>
      </c>
      <c r="D3162" s="36" t="s">
        <v>7430</v>
      </c>
      <c r="E3162" s="8" t="s">
        <v>993</v>
      </c>
    </row>
    <row r="3163" spans="1:5" ht="13.5" customHeight="1">
      <c r="A3163" s="7">
        <f t="shared" si="87"/>
        <v>3087</v>
      </c>
      <c r="B3163" s="3" t="s">
        <v>7432</v>
      </c>
      <c r="C3163" s="3" t="s">
        <v>7431</v>
      </c>
      <c r="D3163" s="36" t="s">
        <v>7433</v>
      </c>
      <c r="E3163" s="8" t="s">
        <v>993</v>
      </c>
    </row>
    <row r="3164" spans="1:5" ht="13.5" customHeight="1" thickBot="1">
      <c r="A3164" s="24">
        <f t="shared" si="87"/>
        <v>3088</v>
      </c>
      <c r="B3164" s="25" t="s">
        <v>7435</v>
      </c>
      <c r="C3164" s="25" t="s">
        <v>7434</v>
      </c>
      <c r="D3164" s="37" t="s">
        <v>7436</v>
      </c>
      <c r="E3164" s="26" t="s">
        <v>993</v>
      </c>
    </row>
    <row r="3165" spans="1:5" ht="13.5" customHeight="1">
      <c r="A3165" s="49" t="s">
        <v>7756</v>
      </c>
      <c r="B3165" s="50"/>
      <c r="C3165" s="50"/>
      <c r="D3165" s="50"/>
      <c r="E3165" s="51"/>
    </row>
    <row r="3166" spans="1:5" ht="13.5" customHeight="1">
      <c r="A3166" s="7">
        <f>ROW()-77</f>
        <v>3089</v>
      </c>
      <c r="B3166" s="3" t="s">
        <v>7438</v>
      </c>
      <c r="C3166" s="3" t="s">
        <v>7437</v>
      </c>
      <c r="D3166" s="36" t="s">
        <v>7439</v>
      </c>
      <c r="E3166" s="8" t="s">
        <v>993</v>
      </c>
    </row>
    <row r="3167" spans="1:5" ht="13.5" customHeight="1">
      <c r="A3167" s="7">
        <f t="shared" ref="A3167:A3171" si="88">ROW()-77</f>
        <v>3090</v>
      </c>
      <c r="B3167" s="3" t="s">
        <v>7441</v>
      </c>
      <c r="C3167" s="3" t="s">
        <v>7440</v>
      </c>
      <c r="D3167" s="36" t="s">
        <v>7442</v>
      </c>
      <c r="E3167" s="8" t="s">
        <v>993</v>
      </c>
    </row>
    <row r="3168" spans="1:5" ht="13.5" customHeight="1">
      <c r="A3168" s="7">
        <f t="shared" si="88"/>
        <v>3091</v>
      </c>
      <c r="B3168" s="3" t="s">
        <v>7444</v>
      </c>
      <c r="C3168" s="3" t="s">
        <v>7443</v>
      </c>
      <c r="D3168" s="36" t="s">
        <v>7445</v>
      </c>
      <c r="E3168" s="8" t="s">
        <v>993</v>
      </c>
    </row>
    <row r="3169" spans="1:5" ht="13.5" customHeight="1">
      <c r="A3169" s="7">
        <f t="shared" si="88"/>
        <v>3092</v>
      </c>
      <c r="B3169" s="3" t="s">
        <v>7447</v>
      </c>
      <c r="C3169" s="3" t="s">
        <v>7446</v>
      </c>
      <c r="D3169" s="36" t="s">
        <v>7448</v>
      </c>
      <c r="E3169" s="8" t="s">
        <v>993</v>
      </c>
    </row>
    <row r="3170" spans="1:5" ht="13.5" customHeight="1">
      <c r="A3170" s="7">
        <f t="shared" si="88"/>
        <v>3093</v>
      </c>
      <c r="B3170" s="3" t="s">
        <v>7450</v>
      </c>
      <c r="C3170" s="3" t="s">
        <v>7449</v>
      </c>
      <c r="D3170" s="36" t="s">
        <v>7451</v>
      </c>
      <c r="E3170" s="8" t="s">
        <v>993</v>
      </c>
    </row>
    <row r="3171" spans="1:5" ht="13.5" customHeight="1" thickBot="1">
      <c r="A3171" s="24">
        <f t="shared" si="88"/>
        <v>3094</v>
      </c>
      <c r="B3171" s="25" t="s">
        <v>7453</v>
      </c>
      <c r="C3171" s="25" t="s">
        <v>7452</v>
      </c>
      <c r="D3171" s="37" t="s">
        <v>7454</v>
      </c>
      <c r="E3171" s="26" t="s">
        <v>993</v>
      </c>
    </row>
    <row r="3172" spans="1:5" ht="13.5" customHeight="1">
      <c r="A3172" s="49" t="s">
        <v>7757</v>
      </c>
      <c r="B3172" s="50"/>
      <c r="C3172" s="50"/>
      <c r="D3172" s="50"/>
      <c r="E3172" s="51"/>
    </row>
    <row r="3173" spans="1:5" ht="13.5" customHeight="1" thickBot="1">
      <c r="A3173" s="24">
        <f>ROW()-78</f>
        <v>3095</v>
      </c>
      <c r="B3173" s="25" t="s">
        <v>7456</v>
      </c>
      <c r="C3173" s="25" t="s">
        <v>7455</v>
      </c>
      <c r="D3173" s="37" t="s">
        <v>7457</v>
      </c>
      <c r="E3173" s="26" t="s">
        <v>993</v>
      </c>
    </row>
    <row r="3174" spans="1:5" ht="13.5" customHeight="1">
      <c r="A3174" s="49" t="s">
        <v>7758</v>
      </c>
      <c r="B3174" s="50"/>
      <c r="C3174" s="50"/>
      <c r="D3174" s="50"/>
      <c r="E3174" s="51"/>
    </row>
    <row r="3175" spans="1:5" ht="13.5" customHeight="1">
      <c r="A3175" s="7">
        <f>ROW()-79</f>
        <v>3096</v>
      </c>
      <c r="B3175" s="3" t="s">
        <v>7459</v>
      </c>
      <c r="C3175" s="3" t="s">
        <v>7458</v>
      </c>
      <c r="D3175" s="36" t="s">
        <v>7460</v>
      </c>
      <c r="E3175" s="8" t="s">
        <v>993</v>
      </c>
    </row>
    <row r="3176" spans="1:5" ht="13.5" customHeight="1">
      <c r="A3176" s="7">
        <f t="shared" ref="A3176:A3183" si="89">ROW()-79</f>
        <v>3097</v>
      </c>
      <c r="B3176" s="3" t="s">
        <v>7462</v>
      </c>
      <c r="C3176" s="3" t="s">
        <v>7461</v>
      </c>
      <c r="D3176" s="36" t="s">
        <v>7463</v>
      </c>
      <c r="E3176" s="8" t="s">
        <v>993</v>
      </c>
    </row>
    <row r="3177" spans="1:5" ht="13.5" customHeight="1">
      <c r="A3177" s="7">
        <f t="shared" si="89"/>
        <v>3098</v>
      </c>
      <c r="B3177" s="3" t="s">
        <v>7465</v>
      </c>
      <c r="C3177" s="3" t="s">
        <v>7464</v>
      </c>
      <c r="D3177" s="36" t="s">
        <v>7466</v>
      </c>
      <c r="E3177" s="8" t="s">
        <v>993</v>
      </c>
    </row>
    <row r="3178" spans="1:5" ht="13.5" customHeight="1">
      <c r="A3178" s="7">
        <f t="shared" si="89"/>
        <v>3099</v>
      </c>
      <c r="B3178" s="3" t="s">
        <v>7468</v>
      </c>
      <c r="C3178" s="3" t="s">
        <v>7467</v>
      </c>
      <c r="D3178" s="36" t="s">
        <v>7469</v>
      </c>
      <c r="E3178" s="8" t="s">
        <v>993</v>
      </c>
    </row>
    <row r="3179" spans="1:5" ht="13.5" customHeight="1">
      <c r="A3179" s="7">
        <f t="shared" si="89"/>
        <v>3100</v>
      </c>
      <c r="B3179" s="3" t="s">
        <v>7471</v>
      </c>
      <c r="C3179" s="3" t="s">
        <v>7470</v>
      </c>
      <c r="D3179" s="36" t="s">
        <v>7472</v>
      </c>
      <c r="E3179" s="8" t="s">
        <v>993</v>
      </c>
    </row>
    <row r="3180" spans="1:5" ht="13.5" customHeight="1">
      <c r="A3180" s="7">
        <f t="shared" si="89"/>
        <v>3101</v>
      </c>
      <c r="B3180" s="3" t="s">
        <v>7474</v>
      </c>
      <c r="C3180" s="3" t="s">
        <v>7473</v>
      </c>
      <c r="D3180" s="36" t="s">
        <v>7475</v>
      </c>
      <c r="E3180" s="8" t="s">
        <v>993</v>
      </c>
    </row>
    <row r="3181" spans="1:5" ht="13.5" customHeight="1">
      <c r="A3181" s="7">
        <f t="shared" si="89"/>
        <v>3102</v>
      </c>
      <c r="B3181" s="3" t="s">
        <v>7477</v>
      </c>
      <c r="C3181" s="3" t="s">
        <v>7476</v>
      </c>
      <c r="D3181" s="36" t="s">
        <v>7478</v>
      </c>
      <c r="E3181" s="8" t="s">
        <v>993</v>
      </c>
    </row>
    <row r="3182" spans="1:5" ht="13.5" customHeight="1">
      <c r="A3182" s="7">
        <f t="shared" si="89"/>
        <v>3103</v>
      </c>
      <c r="B3182" s="3" t="s">
        <v>7480</v>
      </c>
      <c r="C3182" s="3" t="s">
        <v>7479</v>
      </c>
      <c r="D3182" s="36" t="s">
        <v>7481</v>
      </c>
      <c r="E3182" s="8" t="s">
        <v>993</v>
      </c>
    </row>
    <row r="3183" spans="1:5" ht="13.5" customHeight="1" thickBot="1">
      <c r="A3183" s="34">
        <f t="shared" si="89"/>
        <v>3104</v>
      </c>
      <c r="B3183" s="9" t="s">
        <v>7483</v>
      </c>
      <c r="C3183" s="9" t="s">
        <v>7482</v>
      </c>
      <c r="D3183" s="42" t="s">
        <v>7484</v>
      </c>
      <c r="E3183" s="10" t="s">
        <v>993</v>
      </c>
    </row>
  </sheetData>
  <mergeCells count="78">
    <mergeCell ref="A3114:E3114"/>
    <mergeCell ref="A3153:E3153"/>
    <mergeCell ref="A3159:E3159"/>
    <mergeCell ref="A3165:E3165"/>
    <mergeCell ref="A2955:E2955"/>
    <mergeCell ref="A3083:E3083"/>
    <mergeCell ref="A3089:E3089"/>
    <mergeCell ref="A3093:E3093"/>
    <mergeCell ref="A3104:E3104"/>
    <mergeCell ref="A3112:E3112"/>
    <mergeCell ref="A3078:E3078"/>
    <mergeCell ref="A2293:E2293"/>
    <mergeCell ref="A2415:E2415"/>
    <mergeCell ref="A2457:E2457"/>
    <mergeCell ref="A2492:E2492"/>
    <mergeCell ref="A2539:E2539"/>
    <mergeCell ref="A2417:E2417"/>
    <mergeCell ref="A1874:E1874"/>
    <mergeCell ref="A1876:E1876"/>
    <mergeCell ref="A1885:E1885"/>
    <mergeCell ref="A1896:E1896"/>
    <mergeCell ref="A1946:E1946"/>
    <mergeCell ref="A1889:E1889"/>
    <mergeCell ref="A1578:E1578"/>
    <mergeCell ref="A1588:E1588"/>
    <mergeCell ref="A1590:E1590"/>
    <mergeCell ref="A1592:E1592"/>
    <mergeCell ref="A1741:E1741"/>
    <mergeCell ref="A1617:E1617"/>
    <mergeCell ref="A3172:E3172"/>
    <mergeCell ref="A688:E688"/>
    <mergeCell ref="A696:E696"/>
    <mergeCell ref="A744:E744"/>
    <mergeCell ref="A746:E746"/>
    <mergeCell ref="A797:E797"/>
    <mergeCell ref="A831:E831"/>
    <mergeCell ref="A834:E834"/>
    <mergeCell ref="A859:E859"/>
    <mergeCell ref="A913:E913"/>
    <mergeCell ref="A950:E950"/>
    <mergeCell ref="A958:E958"/>
    <mergeCell ref="A984:E984"/>
    <mergeCell ref="A1087:E1087"/>
    <mergeCell ref="A1096:E1096"/>
    <mergeCell ref="A1165:E1165"/>
    <mergeCell ref="A1575:E1575"/>
    <mergeCell ref="A1325:E1325"/>
    <mergeCell ref="A1082:E1082"/>
    <mergeCell ref="A862:E862"/>
    <mergeCell ref="A776:E776"/>
    <mergeCell ref="A1248:E1248"/>
    <mergeCell ref="A1464:E1464"/>
    <mergeCell ref="A1501:E1501"/>
    <mergeCell ref="A1551:E1551"/>
    <mergeCell ref="A1558:E1558"/>
    <mergeCell ref="A664:E664"/>
    <mergeCell ref="A81:E81"/>
    <mergeCell ref="A2:E2"/>
    <mergeCell ref="A30:E30"/>
    <mergeCell ref="A60:E60"/>
    <mergeCell ref="A64:E64"/>
    <mergeCell ref="A79:E79"/>
    <mergeCell ref="A3174:E3174"/>
    <mergeCell ref="A292:E292"/>
    <mergeCell ref="A290:E290"/>
    <mergeCell ref="A83:E83"/>
    <mergeCell ref="A85:E85"/>
    <mergeCell ref="A91:E91"/>
    <mergeCell ref="A96:E96"/>
    <mergeCell ref="A102:E102"/>
    <mergeCell ref="A115:E115"/>
    <mergeCell ref="A117:E117"/>
    <mergeCell ref="A170:E170"/>
    <mergeCell ref="A244:E244"/>
    <mergeCell ref="A259:E259"/>
    <mergeCell ref="A272:E272"/>
    <mergeCell ref="A334:E334"/>
    <mergeCell ref="A608:E608"/>
  </mergeCells>
  <phoneticPr fontId="1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統合・特殊資料（3104冊）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2021-06-11T07:58:18Z</cp:lastPrinted>
  <dcterms:created xsi:type="dcterms:W3CDTF">2021-06-03T03:47:44Z</dcterms:created>
  <dcterms:modified xsi:type="dcterms:W3CDTF">2021-06-29T09:30:57Z</dcterms:modified>
</cp:coreProperties>
</file>